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\Al 31 de Diciembre\"/>
    </mc:Choice>
  </mc:AlternateContent>
  <bookViews>
    <workbookView xWindow="30" yWindow="30" windowWidth="10965" windowHeight="9780"/>
  </bookViews>
  <sheets>
    <sheet name="Por Rel Lab (CENTRAL)" sheetId="2" r:id="rId1"/>
    <sheet name="Por Sexo (CENTRAL)" sheetId="20" r:id="rId2"/>
    <sheet name="Por Edad (CENTRAL)" sheetId="44" r:id="rId3"/>
  </sheets>
  <definedNames>
    <definedName name="Database" localSheetId="2">'Por Edad (CENTRAL)'!$A$8:$Y$20</definedName>
    <definedName name="Database" localSheetId="0">'Por Rel Lab (CENTRAL)'!$A$6:$F$34</definedName>
    <definedName name="Database" localSheetId="1">'Por Sexo (CENTRAL)'!$A$6:$P$35</definedName>
    <definedName name="Database">#REF!</definedName>
  </definedNames>
  <calcPr calcId="162913" concurrentCalc="0"/>
</workbook>
</file>

<file path=xl/calcChain.xml><?xml version="1.0" encoding="utf-8"?>
<calcChain xmlns="http://schemas.openxmlformats.org/spreadsheetml/2006/main">
  <c r="B21" i="44" l="1"/>
  <c r="C21" i="44"/>
  <c r="E21" i="44"/>
  <c r="F21" i="44"/>
  <c r="H21" i="44"/>
  <c r="I21" i="44"/>
  <c r="K21" i="44"/>
  <c r="L21" i="44"/>
  <c r="D7" i="20"/>
  <c r="G7" i="20"/>
  <c r="J7" i="20"/>
  <c r="M7" i="20"/>
  <c r="P7" i="20"/>
  <c r="D8" i="20"/>
  <c r="G8" i="20"/>
  <c r="J8" i="20"/>
  <c r="M8" i="20"/>
  <c r="P8" i="20"/>
  <c r="D9" i="20"/>
  <c r="G9" i="20"/>
  <c r="J9" i="20"/>
  <c r="M9" i="20"/>
  <c r="P9" i="20"/>
  <c r="D10" i="20"/>
  <c r="G10" i="20"/>
  <c r="J10" i="20"/>
  <c r="M10" i="20"/>
  <c r="P10" i="20"/>
  <c r="D11" i="20"/>
  <c r="G11" i="20"/>
  <c r="J11" i="20"/>
  <c r="M11" i="20"/>
  <c r="P11" i="20"/>
  <c r="D12" i="20"/>
  <c r="G12" i="20"/>
  <c r="J12" i="20"/>
  <c r="M12" i="20"/>
  <c r="P12" i="20"/>
  <c r="D13" i="20"/>
  <c r="G13" i="20"/>
  <c r="J13" i="20"/>
  <c r="M13" i="20"/>
  <c r="P13" i="20"/>
  <c r="D14" i="20"/>
  <c r="G14" i="20"/>
  <c r="J14" i="20"/>
  <c r="M14" i="20"/>
  <c r="P14" i="20"/>
  <c r="D15" i="20"/>
  <c r="G15" i="20"/>
  <c r="J15" i="20"/>
  <c r="M15" i="20"/>
  <c r="P15" i="20"/>
  <c r="D16" i="20"/>
  <c r="G16" i="20"/>
  <c r="J16" i="20"/>
  <c r="M16" i="20"/>
  <c r="P16" i="20"/>
  <c r="D17" i="20"/>
  <c r="G17" i="20"/>
  <c r="J17" i="20"/>
  <c r="M17" i="20"/>
  <c r="P17" i="20"/>
  <c r="D18" i="20"/>
  <c r="G18" i="20"/>
  <c r="J18" i="20"/>
  <c r="M18" i="20"/>
  <c r="P18" i="20"/>
  <c r="D19" i="20"/>
  <c r="G19" i="20"/>
  <c r="J19" i="20"/>
  <c r="M19" i="20"/>
  <c r="P19" i="20"/>
  <c r="D20" i="20"/>
  <c r="G20" i="20"/>
  <c r="J20" i="20"/>
  <c r="M20" i="20"/>
  <c r="P20" i="20"/>
  <c r="D21" i="20"/>
  <c r="G21" i="20"/>
  <c r="J21" i="20"/>
  <c r="M21" i="20"/>
  <c r="P21" i="20"/>
  <c r="D22" i="20"/>
  <c r="G22" i="20"/>
  <c r="J22" i="20"/>
  <c r="M22" i="20"/>
  <c r="P22" i="20"/>
  <c r="D23" i="20"/>
  <c r="G23" i="20"/>
  <c r="J23" i="20"/>
  <c r="M23" i="20"/>
  <c r="P23" i="20"/>
  <c r="D24" i="20"/>
  <c r="G24" i="20"/>
  <c r="J24" i="20"/>
  <c r="M24" i="20"/>
  <c r="P24" i="20"/>
  <c r="D25" i="20"/>
  <c r="G25" i="20"/>
  <c r="J25" i="20"/>
  <c r="M25" i="20"/>
  <c r="P25" i="20"/>
  <c r="D26" i="20"/>
  <c r="G26" i="20"/>
  <c r="J26" i="20"/>
  <c r="M26" i="20"/>
  <c r="P26" i="20"/>
  <c r="D27" i="20"/>
  <c r="G27" i="20"/>
  <c r="J27" i="20"/>
  <c r="M27" i="20"/>
  <c r="P27" i="20"/>
  <c r="D28" i="20"/>
  <c r="G28" i="20"/>
  <c r="J28" i="20"/>
  <c r="M28" i="20"/>
  <c r="P28" i="20"/>
  <c r="D29" i="20"/>
  <c r="G29" i="20"/>
  <c r="J29" i="20"/>
  <c r="M29" i="20"/>
  <c r="P29" i="20"/>
  <c r="D30" i="20"/>
  <c r="G30" i="20"/>
  <c r="J30" i="20"/>
  <c r="M30" i="20"/>
  <c r="P30" i="20"/>
  <c r="D31" i="20"/>
  <c r="G31" i="20"/>
  <c r="J31" i="20"/>
  <c r="M31" i="20"/>
  <c r="P31" i="20"/>
  <c r="D32" i="20"/>
  <c r="G32" i="20"/>
  <c r="J32" i="20"/>
  <c r="M32" i="20"/>
  <c r="P32" i="20"/>
  <c r="D33" i="20"/>
  <c r="G33" i="20"/>
  <c r="J33" i="20"/>
  <c r="M33" i="20"/>
  <c r="P33" i="20"/>
  <c r="D34" i="20"/>
  <c r="G34" i="20"/>
  <c r="J34" i="20"/>
  <c r="M34" i="20"/>
  <c r="P34" i="20"/>
  <c r="D35" i="20"/>
  <c r="G35" i="20"/>
  <c r="J35" i="20"/>
  <c r="M35" i="20"/>
  <c r="P35" i="20"/>
  <c r="O36" i="20"/>
  <c r="N36" i="20"/>
  <c r="L36" i="20"/>
  <c r="K36" i="20"/>
  <c r="I36" i="20"/>
  <c r="H36" i="20"/>
  <c r="E36" i="20"/>
  <c r="F36" i="20"/>
  <c r="C36" i="20"/>
  <c r="B36" i="20"/>
  <c r="V9" i="20"/>
  <c r="R10" i="44"/>
  <c r="R11" i="44"/>
  <c r="R12" i="44"/>
  <c r="R13" i="44"/>
  <c r="R14" i="44"/>
  <c r="R15" i="44"/>
  <c r="R16" i="44"/>
  <c r="R17" i="44"/>
  <c r="R18" i="44"/>
  <c r="R19" i="44"/>
  <c r="R20" i="44"/>
  <c r="Q11" i="44"/>
  <c r="Q12" i="44"/>
  <c r="Q13" i="44"/>
  <c r="Q14" i="44"/>
  <c r="Q15" i="44"/>
  <c r="Q16" i="44"/>
  <c r="Q17" i="44"/>
  <c r="Q18" i="44"/>
  <c r="Q19" i="44"/>
  <c r="Q20" i="44"/>
  <c r="Q10" i="44"/>
  <c r="N21" i="44"/>
  <c r="O21" i="44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  <c r="H6" i="2"/>
  <c r="F6" i="2"/>
  <c r="E6" i="2"/>
  <c r="D6" i="2"/>
  <c r="C6" i="2"/>
  <c r="B6" i="2"/>
  <c r="Q21" i="20"/>
  <c r="W21" i="20"/>
  <c r="R21" i="20"/>
  <c r="X21" i="20"/>
  <c r="Q20" i="20"/>
  <c r="W20" i="20"/>
  <c r="R20" i="20"/>
  <c r="X20" i="20"/>
  <c r="Q19" i="20"/>
  <c r="W19" i="20"/>
  <c r="R19" i="20"/>
  <c r="X19" i="20"/>
  <c r="Q18" i="20"/>
  <c r="W18" i="20"/>
  <c r="R18" i="20"/>
  <c r="X18" i="20"/>
  <c r="Q17" i="20"/>
  <c r="W17" i="20"/>
  <c r="R17" i="20"/>
  <c r="X17" i="20"/>
  <c r="W20" i="44"/>
  <c r="X20" i="44"/>
  <c r="V20" i="44"/>
  <c r="P20" i="44"/>
  <c r="M20" i="44"/>
  <c r="J20" i="44"/>
  <c r="G20" i="44"/>
  <c r="D20" i="44"/>
  <c r="W19" i="44"/>
  <c r="X19" i="44"/>
  <c r="V19" i="44"/>
  <c r="P19" i="44"/>
  <c r="M19" i="44"/>
  <c r="J19" i="44"/>
  <c r="G19" i="44"/>
  <c r="D19" i="44"/>
  <c r="W18" i="44"/>
  <c r="X18" i="44"/>
  <c r="V18" i="44"/>
  <c r="P18" i="44"/>
  <c r="M18" i="44"/>
  <c r="J18" i="44"/>
  <c r="G18" i="44"/>
  <c r="D18" i="44"/>
  <c r="W17" i="44"/>
  <c r="X17" i="44"/>
  <c r="V17" i="44"/>
  <c r="P17" i="44"/>
  <c r="M17" i="44"/>
  <c r="J17" i="44"/>
  <c r="G17" i="44"/>
  <c r="D17" i="44"/>
  <c r="W16" i="44"/>
  <c r="X16" i="44"/>
  <c r="V16" i="44"/>
  <c r="P16" i="44"/>
  <c r="M16" i="44"/>
  <c r="J16" i="44"/>
  <c r="G16" i="44"/>
  <c r="D16" i="44"/>
  <c r="W15" i="44"/>
  <c r="X15" i="44"/>
  <c r="V15" i="44"/>
  <c r="P15" i="44"/>
  <c r="M15" i="44"/>
  <c r="J15" i="44"/>
  <c r="G15" i="44"/>
  <c r="D15" i="44"/>
  <c r="W14" i="44"/>
  <c r="X14" i="44"/>
  <c r="V14" i="44"/>
  <c r="P14" i="44"/>
  <c r="M14" i="44"/>
  <c r="J14" i="44"/>
  <c r="G14" i="44"/>
  <c r="D14" i="44"/>
  <c r="W13" i="44"/>
  <c r="X13" i="44"/>
  <c r="V13" i="44"/>
  <c r="P13" i="44"/>
  <c r="M13" i="44"/>
  <c r="J13" i="44"/>
  <c r="G13" i="44"/>
  <c r="D13" i="44"/>
  <c r="W12" i="44"/>
  <c r="X12" i="44"/>
  <c r="V12" i="44"/>
  <c r="P12" i="44"/>
  <c r="M12" i="44"/>
  <c r="J12" i="44"/>
  <c r="G12" i="44"/>
  <c r="D12" i="44"/>
  <c r="W11" i="44"/>
  <c r="X11" i="44"/>
  <c r="V11" i="44"/>
  <c r="P11" i="44"/>
  <c r="M11" i="44"/>
  <c r="J11" i="44"/>
  <c r="G11" i="44"/>
  <c r="D11" i="44"/>
  <c r="W10" i="44"/>
  <c r="X10" i="44"/>
  <c r="V10" i="44"/>
  <c r="P10" i="44"/>
  <c r="M10" i="44"/>
  <c r="J10" i="44"/>
  <c r="G10" i="44"/>
  <c r="D10" i="44"/>
  <c r="Q9" i="44"/>
  <c r="W9" i="44"/>
  <c r="R9" i="44"/>
  <c r="X9" i="44"/>
  <c r="V9" i="44"/>
  <c r="P9" i="44"/>
  <c r="M9" i="44"/>
  <c r="J9" i="44"/>
  <c r="G9" i="44"/>
  <c r="D9" i="44"/>
  <c r="R35" i="20"/>
  <c r="X35" i="20"/>
  <c r="Q35" i="20"/>
  <c r="W35" i="20"/>
  <c r="R34" i="20"/>
  <c r="X34" i="20"/>
  <c r="Q34" i="20"/>
  <c r="W34" i="20"/>
  <c r="R33" i="20"/>
  <c r="X33" i="20"/>
  <c r="Q33" i="20"/>
  <c r="W33" i="20"/>
  <c r="R32" i="20"/>
  <c r="X32" i="20"/>
  <c r="Q32" i="20"/>
  <c r="W32" i="20"/>
  <c r="R31" i="20"/>
  <c r="X31" i="20"/>
  <c r="Q31" i="20"/>
  <c r="W31" i="20"/>
  <c r="R30" i="20"/>
  <c r="X30" i="20"/>
  <c r="Q30" i="20"/>
  <c r="W30" i="20"/>
  <c r="R29" i="20"/>
  <c r="X29" i="20"/>
  <c r="Q29" i="20"/>
  <c r="W29" i="20"/>
  <c r="R28" i="20"/>
  <c r="X28" i="20"/>
  <c r="Q28" i="20"/>
  <c r="W28" i="20"/>
  <c r="R27" i="20"/>
  <c r="X27" i="20"/>
  <c r="Q27" i="20"/>
  <c r="W27" i="20"/>
  <c r="R26" i="20"/>
  <c r="X26" i="20"/>
  <c r="Q26" i="20"/>
  <c r="W26" i="20"/>
  <c r="R25" i="20"/>
  <c r="X25" i="20"/>
  <c r="Q25" i="20"/>
  <c r="W25" i="20"/>
  <c r="R24" i="20"/>
  <c r="X24" i="20"/>
  <c r="Q24" i="20"/>
  <c r="W24" i="20"/>
  <c r="R23" i="20"/>
  <c r="X23" i="20"/>
  <c r="Q23" i="20"/>
  <c r="W23" i="20"/>
  <c r="R22" i="20"/>
  <c r="X22" i="20"/>
  <c r="Q22" i="20"/>
  <c r="W22" i="20"/>
  <c r="R16" i="20"/>
  <c r="X16" i="20"/>
  <c r="Q16" i="20"/>
  <c r="W16" i="20"/>
  <c r="R15" i="20"/>
  <c r="X15" i="20"/>
  <c r="Q15" i="20"/>
  <c r="W15" i="20"/>
  <c r="R14" i="20"/>
  <c r="X14" i="20"/>
  <c r="Q14" i="20"/>
  <c r="W14" i="20"/>
  <c r="R13" i="20"/>
  <c r="X13" i="20"/>
  <c r="Q13" i="20"/>
  <c r="W13" i="20"/>
  <c r="R12" i="20"/>
  <c r="X12" i="20"/>
  <c r="Q12" i="20"/>
  <c r="W12" i="20"/>
  <c r="R11" i="20"/>
  <c r="X11" i="20"/>
  <c r="Q11" i="20"/>
  <c r="W11" i="20"/>
  <c r="R10" i="20"/>
  <c r="X10" i="20"/>
  <c r="Q10" i="20"/>
  <c r="W10" i="20"/>
  <c r="R9" i="20"/>
  <c r="X9" i="20"/>
  <c r="Q9" i="20"/>
  <c r="W9" i="20"/>
  <c r="R8" i="20"/>
  <c r="X8" i="20"/>
  <c r="Q8" i="20"/>
  <c r="W8" i="20"/>
  <c r="R7" i="20"/>
  <c r="X7" i="20"/>
  <c r="Q7" i="20"/>
  <c r="W7" i="20"/>
  <c r="S35" i="20"/>
  <c r="S30" i="20"/>
  <c r="S23" i="20"/>
  <c r="S14" i="20"/>
  <c r="H35" i="2"/>
  <c r="D36" i="20"/>
  <c r="G36" i="20"/>
  <c r="P36" i="20"/>
  <c r="T36" i="20"/>
  <c r="U36" i="20"/>
  <c r="G21" i="44"/>
  <c r="P21" i="44"/>
  <c r="T21" i="44"/>
  <c r="U21" i="44"/>
  <c r="V21" i="44"/>
  <c r="V36" i="20"/>
  <c r="Q21" i="44"/>
  <c r="S16" i="20"/>
  <c r="S27" i="20"/>
  <c r="S33" i="20"/>
  <c r="S25" i="20"/>
  <c r="S29" i="20"/>
  <c r="S31" i="20"/>
  <c r="S34" i="20"/>
  <c r="J36" i="20"/>
  <c r="Y14" i="20"/>
  <c r="Y16" i="20"/>
  <c r="Y23" i="20"/>
  <c r="Y25" i="20"/>
  <c r="Y27" i="20"/>
  <c r="Y13" i="20"/>
  <c r="Y15" i="20"/>
  <c r="Y22" i="20"/>
  <c r="Y24" i="20"/>
  <c r="Y26" i="20"/>
  <c r="Y28" i="20"/>
  <c r="S11" i="20"/>
  <c r="F35" i="2"/>
  <c r="M36" i="20"/>
  <c r="S9" i="20"/>
  <c r="S13" i="20"/>
  <c r="S15" i="20"/>
  <c r="S22" i="20"/>
  <c r="S24" i="20"/>
  <c r="S26" i="20"/>
  <c r="S28" i="20"/>
  <c r="S32" i="20"/>
  <c r="E35" i="2"/>
  <c r="D35" i="2"/>
  <c r="Y10" i="20"/>
  <c r="Y12" i="20"/>
  <c r="G7" i="2"/>
  <c r="I7" i="2"/>
  <c r="G9" i="2"/>
  <c r="I9" i="2"/>
  <c r="G11" i="2"/>
  <c r="I11" i="2"/>
  <c r="G13" i="2"/>
  <c r="I13" i="2"/>
  <c r="G15" i="2"/>
  <c r="I15" i="2"/>
  <c r="G17" i="2"/>
  <c r="I17" i="2"/>
  <c r="G19" i="2"/>
  <c r="I19" i="2"/>
  <c r="G21" i="2"/>
  <c r="I21" i="2"/>
  <c r="G23" i="2"/>
  <c r="I23" i="2"/>
  <c r="G25" i="2"/>
  <c r="I25" i="2"/>
  <c r="G27" i="2"/>
  <c r="I27" i="2"/>
  <c r="G29" i="2"/>
  <c r="I29" i="2"/>
  <c r="G31" i="2"/>
  <c r="I31" i="2"/>
  <c r="G33" i="2"/>
  <c r="I33" i="2"/>
  <c r="C35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Q36" i="20"/>
  <c r="X36" i="20"/>
  <c r="Y8" i="20"/>
  <c r="R36" i="20"/>
  <c r="S8" i="20"/>
  <c r="S10" i="20"/>
  <c r="S12" i="20"/>
  <c r="Y9" i="20"/>
  <c r="Y11" i="20"/>
  <c r="Y29" i="20"/>
  <c r="Y31" i="20"/>
  <c r="Y33" i="20"/>
  <c r="Y35" i="20"/>
  <c r="Y18" i="20"/>
  <c r="Y20" i="20"/>
  <c r="Y30" i="20"/>
  <c r="Y32" i="20"/>
  <c r="Y34" i="20"/>
  <c r="Y17" i="20"/>
  <c r="Y19" i="20"/>
  <c r="Y21" i="20"/>
  <c r="S17" i="20"/>
  <c r="S18" i="20"/>
  <c r="S19" i="20"/>
  <c r="S20" i="20"/>
  <c r="S21" i="20"/>
  <c r="I8" i="2"/>
  <c r="I10" i="2"/>
  <c r="I12" i="2"/>
  <c r="I14" i="2"/>
  <c r="I16" i="2"/>
  <c r="I18" i="2"/>
  <c r="I20" i="2"/>
  <c r="I22" i="2"/>
  <c r="I24" i="2"/>
  <c r="I26" i="2"/>
  <c r="I28" i="2"/>
  <c r="I30" i="2"/>
  <c r="I32" i="2"/>
  <c r="I34" i="2"/>
  <c r="B35" i="2"/>
  <c r="G6" i="2"/>
  <c r="Y7" i="20"/>
  <c r="W36" i="20"/>
  <c r="S7" i="20"/>
  <c r="M21" i="44"/>
  <c r="J21" i="44"/>
  <c r="S17" i="44"/>
  <c r="S13" i="44"/>
  <c r="R21" i="44"/>
  <c r="S11" i="44"/>
  <c r="Y11" i="44"/>
  <c r="Y14" i="44"/>
  <c r="S15" i="44"/>
  <c r="Y15" i="44"/>
  <c r="Y18" i="44"/>
  <c r="S19" i="44"/>
  <c r="Y19" i="44"/>
  <c r="Y12" i="44"/>
  <c r="Y13" i="44"/>
  <c r="Y16" i="44"/>
  <c r="Y17" i="44"/>
  <c r="Y20" i="44"/>
  <c r="Y10" i="44"/>
  <c r="X21" i="44"/>
  <c r="S9" i="44"/>
  <c r="D21" i="44"/>
  <c r="S10" i="44"/>
  <c r="S12" i="44"/>
  <c r="S14" i="44"/>
  <c r="S16" i="44"/>
  <c r="S18" i="44"/>
  <c r="S20" i="44"/>
  <c r="W21" i="44"/>
  <c r="Y9" i="44"/>
  <c r="G35" i="2"/>
  <c r="S36" i="20"/>
  <c r="Y36" i="20"/>
  <c r="I6" i="2"/>
  <c r="I35" i="2"/>
  <c r="S21" i="44"/>
  <c r="Y21" i="44"/>
</calcChain>
</file>

<file path=xl/sharedStrings.xml><?xml version="1.0" encoding="utf-8"?>
<sst xmlns="http://schemas.openxmlformats.org/spreadsheetml/2006/main" count="160" uniqueCount="63">
  <si>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</si>
  <si>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</si>
  <si>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</si>
  <si>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</si>
  <si>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</si>
  <si>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</si>
  <si>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</si>
  <si>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</si>
  <si>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de Personal por Dependencia y Relación Laboral</t>
  </si>
  <si>
    <t>Total General</t>
  </si>
  <si>
    <t>H</t>
  </si>
  <si>
    <t>M</t>
  </si>
  <si>
    <t>T</t>
  </si>
  <si>
    <t>Sutotal</t>
  </si>
  <si>
    <t>M. M. Y S.</t>
  </si>
  <si>
    <t>Subtotal</t>
  </si>
  <si>
    <t>Total de Personal por Dependencia, Relación Laboral y Sexo</t>
  </si>
  <si>
    <t>Edades</t>
  </si>
  <si>
    <t>Secretaría de Administración</t>
  </si>
  <si>
    <t>Dirección de Recursos Humanos</t>
  </si>
  <si>
    <t>Total de Personal por Relación Laboral, Sexo y Edad</t>
  </si>
  <si>
    <t>MENORES DE 18 AÑOS</t>
  </si>
  <si>
    <t>DE 18 A 20 A/OS</t>
  </si>
  <si>
    <t>DE 21 A 25 A/OS</t>
  </si>
  <si>
    <t>DE 26 A 30 A/OS</t>
  </si>
  <si>
    <t>DE 31 A 35 A/OS</t>
  </si>
  <si>
    <t>DE 36 A 40 A/OS</t>
  </si>
  <si>
    <t>DE 41 A 45 A/OS</t>
  </si>
  <si>
    <t>DE 46 A 50 A/OS</t>
  </si>
  <si>
    <t>DE 51 A 55 A/OS</t>
  </si>
  <si>
    <t>DE 56 A 60 A/OS</t>
  </si>
  <si>
    <t>DE 61 A 65 A/OS</t>
  </si>
  <si>
    <t>DE 66 A/OS Y MAS</t>
  </si>
  <si>
    <t>GUBERNATURA</t>
  </si>
  <si>
    <t>SECRETARIA DE SEGURIDAD PUBLICA</t>
  </si>
  <si>
    <t>SECRETARIA DE VIALIDAD Y TRANSPORTE</t>
  </si>
  <si>
    <t>SECRETARIA DE DESARROLLO SOCIAL Y HUMANO</t>
  </si>
  <si>
    <t>SECRETARIA DE FINANZAS</t>
  </si>
  <si>
    <t>SECRETARIA DE ADMINISTRACION</t>
  </si>
  <si>
    <t>JEFATURA DE LA GUBERNATURA</t>
  </si>
  <si>
    <t>SECRETARIA DE TURISMO</t>
  </si>
  <si>
    <t>FISCALIA GENERAL DEL ESTADO DE OAXACA</t>
  </si>
  <si>
    <t>DEFENSORIA PUBLICA DEL ESTADO DE OAXACA</t>
  </si>
  <si>
    <t>SECRETARIA GENERAL DE GOBIERNO</t>
  </si>
  <si>
    <t>SECRETARIA DE LAS INFRAESTRUCTURAS Y EL ORDENAMIENTO TERRITORIAL</t>
  </si>
  <si>
    <t>SECRETARIA DE LAS CULTURAS Y ARTES DE OAXACA</t>
  </si>
  <si>
    <t>SECRETARIA DE ASUNTOS INDIGENAS</t>
  </si>
  <si>
    <t>SECRETARIA DE DESARROLLO AGROPECUARIO, PESCA Y ACUACULTURA</t>
  </si>
  <si>
    <t>SECRETARIA DE LA CONTRALORIA Y TRANSPARENCIA GUBERNAMENTAL</t>
  </si>
  <si>
    <t>CONSEJERIA JURIDICA DEL GOBIERNO DEL ESTADO</t>
  </si>
  <si>
    <t>COORDINACION GENERAL DE EDUCACION MEDIA SUPERIOR, SUPERIOR, CIENCIA Y TECNOLOGIA</t>
  </si>
  <si>
    <t>COORDINACION GENERAL DE ENLACE FEDERAL Y RELACIONES INTERNACIONALES</t>
  </si>
  <si>
    <t>COORDINACION GENERAL DE COMUNICACION SOCIAL Y VOCERIA DEL GOB.EDO.</t>
  </si>
  <si>
    <t>COORDINACION PARA LA ATENCION DE LOS DERECHOS HUMANOS</t>
  </si>
  <si>
    <t>COORDINACION GENERAL DEL COPLADE</t>
  </si>
  <si>
    <t>SECRETARIADO EJECUTIVO DEL SISTEMA ESTATAL DE SEGURIDAD PUBLICA</t>
  </si>
  <si>
    <t>SECRETARIA DE ECONOMIA</t>
  </si>
  <si>
    <t>SECRETARIA DE LA MUJER OAXAQUENA</t>
  </si>
  <si>
    <t>SECRETARIA DEL MEDIO AMBIENTE, ENERGIAS Y DESARROLLO SUSTENTABLE</t>
  </si>
  <si>
    <t>INSTITUTO OAXAQUENO DE ATENCION AL MIGRANTE</t>
  </si>
  <si>
    <t>SERVICIOS DE AGUA POTABLE Y ALCANTARILLADO DE OAXACA</t>
  </si>
  <si>
    <t>FIDEICOMISO PARA EL DESARROLLO LOGISTICO DEL ESTADO DE OAXACA</t>
  </si>
  <si>
    <t>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</si>
</sst>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Helvetica"/>
      <family val="2"/>
    </font>
    <font>
      <sz val="8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Helvetica"/>
    </font>
    <font>
      <sz val="9"/>
      <name val="Arial"/>
      <family val="2"/>
    </font>
    <font>
      <sz val="8"/>
      <name val="Helvetica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2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4506668294322"/>
        <b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 style="medium">
        <color theme="2" tint="-0.89992980742820516"/>
      </left>
      <right style="hair">
        <color theme="2" tint="-0.89992980742820516"/>
      </right>
      <top/>
      <bottom/>
      <diagonal/>
    </border>
    <border>
      <left style="hair">
        <color theme="2" tint="-0.89992980742820516"/>
      </left>
      <right style="hair">
        <color theme="2" tint="-0.89992980742820516"/>
      </right>
      <top/>
      <bottom/>
      <diagonal/>
    </border>
    <border>
      <left style="hair">
        <color theme="2" tint="-0.89996032593768116"/>
      </left>
      <right style="thin">
        <color theme="2" tint="-0.89989928891872917"/>
      </right>
      <top/>
      <bottom/>
      <diagonal/>
    </border>
    <border>
      <left style="medium">
        <color theme="2" tint="-0.89992980742820516"/>
      </left>
      <right style="thin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thin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medium">
        <color theme="2" tint="-0.89996032593768116"/>
      </left>
      <right style="thin">
        <color theme="2" tint="-0.899929807428205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2980742820516"/>
      </left>
      <right style="medium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2980742820516"/>
      </left>
      <right style="medium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2980742820516"/>
      </left>
      <right style="thin">
        <color theme="2" tint="-0.899929807428205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2980742820516"/>
      </left>
      <right style="thin">
        <color theme="2" tint="-0.89992980742820516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2980742820516"/>
      </left>
      <right style="thin">
        <color theme="2" tint="-0.89989928891872917"/>
      </right>
      <top style="thin">
        <color theme="2" tint="-0.89989928891872917"/>
      </top>
      <bottom style="medium">
        <color theme="2" tint="-0.89996032593768116"/>
      </bottom>
      <diagonal/>
    </border>
    <border>
      <left style="thin">
        <color theme="2" tint="-0.89989928891872917"/>
      </left>
      <right style="thin">
        <color theme="2" tint="-0.89989928891872917"/>
      </right>
      <top style="thin">
        <color theme="2" tint="-0.89989928891872917"/>
      </top>
      <bottom style="medium">
        <color theme="2" tint="-0.89996032593768116"/>
      </bottom>
      <diagonal/>
    </border>
    <border>
      <left style="medium">
        <color theme="2" tint="-0.89992980742820516"/>
      </left>
      <right/>
      <top style="thin">
        <color theme="2" tint="-0.89989928891872917"/>
      </top>
      <bottom style="medium">
        <color theme="2" tint="-0.89996032593768116"/>
      </bottom>
      <diagonal/>
    </border>
    <border>
      <left style="hair">
        <color theme="2" tint="-0.89996032593768116"/>
      </left>
      <right style="hair">
        <color theme="2" tint="-0.89996032593768116"/>
      </right>
      <top style="thin">
        <color theme="2" tint="-0.89992980742820516"/>
      </top>
      <bottom style="medium">
        <color theme="2" tint="-0.89996032593768116"/>
      </bottom>
      <diagonal/>
    </border>
    <border>
      <left style="hair">
        <color theme="2" tint="-0.89996032593768116"/>
      </left>
      <right style="thin">
        <color theme="2" tint="-0.89989928891872917"/>
      </right>
      <top style="thin">
        <color theme="2" tint="-0.89992980742820516"/>
      </top>
      <bottom style="medium">
        <color theme="2" tint="-0.89996032593768116"/>
      </bottom>
      <diagonal/>
    </border>
    <border>
      <left/>
      <right style="hair">
        <color theme="2" tint="-0.89996032593768116"/>
      </right>
      <top style="thin">
        <color theme="2" tint="-0.89992980742820516"/>
      </top>
      <bottom style="medium">
        <color theme="2" tint="-0.89996032593768116"/>
      </bottom>
      <diagonal/>
    </border>
    <border>
      <left style="hair">
        <color theme="2" tint="-0.89996032593768116"/>
      </left>
      <right/>
      <top style="thin">
        <color theme="2" tint="-0.89992980742820516"/>
      </top>
      <bottom style="medium">
        <color theme="2" tint="-0.89996032593768116"/>
      </bottom>
      <diagonal/>
    </border>
    <border>
      <left style="thin">
        <color theme="2" tint="-0.89992980742820516"/>
      </left>
      <right style="hair">
        <color theme="2" tint="-0.89996032593768116"/>
      </right>
      <top style="thin">
        <color theme="2" tint="-0.89992980742820516"/>
      </top>
      <bottom style="medium">
        <color theme="2" tint="-0.89996032593768116"/>
      </bottom>
      <diagonal/>
    </border>
    <border>
      <left style="hair">
        <color theme="2" tint="-0.89996032593768116"/>
      </left>
      <right style="thin">
        <color theme="2" tint="-0.89992980742820516"/>
      </right>
      <top style="thin">
        <color theme="2" tint="-0.89992980742820516"/>
      </top>
      <bottom style="medium">
        <color theme="2" tint="-0.89996032593768116"/>
      </bottom>
      <diagonal/>
    </border>
    <border>
      <left style="hair">
        <color theme="2" tint="-0.89996032593768116"/>
      </left>
      <right style="medium">
        <color theme="2" tint="-0.89996032593768116"/>
      </right>
      <top style="thin">
        <color theme="2" tint="-0.89992980742820516"/>
      </top>
      <bottom style="medium">
        <color theme="2" tint="-0.89996032593768116"/>
      </bottom>
      <diagonal/>
    </border>
    <border>
      <left style="medium">
        <color theme="2" tint="-0.89996032593768116"/>
      </left>
      <right/>
      <top style="thin">
        <color theme="2" tint="-0.89992980742820516"/>
      </top>
      <bottom style="medium">
        <color theme="2" tint="-0.89996032593768116"/>
      </bottom>
      <diagonal/>
    </border>
    <border>
      <left style="thin">
        <color theme="2" tint="-0.89986877040925317"/>
      </left>
      <right style="thin">
        <color theme="2" tint="-0.89986877040925317"/>
      </right>
      <top style="thin">
        <color theme="2" tint="-0.89989928891872917"/>
      </top>
      <bottom style="medium">
        <color theme="2" tint="-0.89996032593768116"/>
      </bottom>
      <diagonal/>
    </border>
    <border>
      <left style="hair">
        <color theme="2" tint="-0.89992980742820516"/>
      </left>
      <right/>
      <top/>
      <bottom/>
      <diagonal/>
    </border>
    <border>
      <left style="thin">
        <color theme="2" tint="-0.89989928891872917"/>
      </left>
      <right/>
      <top style="thin">
        <color theme="2" tint="-0.89989928891872917"/>
      </top>
      <bottom style="medium">
        <color theme="2" tint="-0.89996032593768116"/>
      </bottom>
      <diagonal/>
    </border>
    <border>
      <left style="thin">
        <color theme="2" tint="-0.89986877040925317"/>
      </left>
      <right style="thin">
        <color theme="2" tint="-0.89986877040925317"/>
      </right>
      <top style="thin">
        <color theme="2" tint="-0.89989928891872917"/>
      </top>
      <bottom/>
      <diagonal/>
    </border>
    <border>
      <left style="thin">
        <color theme="2" tint="-0.89986877040925317"/>
      </left>
      <right style="thin">
        <color theme="2" tint="-0.89986877040925317"/>
      </right>
      <top/>
      <bottom/>
      <diagonal/>
    </border>
    <border>
      <left style="thin">
        <color theme="2" tint="-0.89996032593768116"/>
      </left>
      <right/>
      <top style="medium">
        <color theme="2" tint="-0.89996032593768116"/>
      </top>
      <bottom style="thin">
        <color theme="2" tint="-0.89989928891872917"/>
      </bottom>
      <diagonal/>
    </border>
    <border>
      <left/>
      <right/>
      <top style="thin">
        <color theme="2" tint="-0.89989928891872917"/>
      </top>
      <bottom style="medium">
        <color theme="2" tint="-0.89996032593768116"/>
      </bottom>
      <diagonal/>
    </border>
    <border>
      <left style="thin">
        <color theme="2" tint="-0.89992980742820516"/>
      </left>
      <right style="medium">
        <color theme="2" tint="-0.89996032593768116"/>
      </right>
      <top style="medium">
        <color theme="2" tint="-0.89996032593768116"/>
      </top>
      <bottom style="thin">
        <color theme="2" tint="-0.89989928891872917"/>
      </bottom>
      <diagonal/>
    </border>
    <border>
      <left style="thin">
        <color theme="2" tint="-0.89992980742820516"/>
      </left>
      <right style="medium">
        <color theme="2" tint="-0.89996032593768116"/>
      </right>
      <top/>
      <bottom/>
      <diagonal/>
    </border>
    <border>
      <left style="thin">
        <color theme="2" tint="-0.89992980742820516"/>
      </left>
      <right style="medium">
        <color theme="2" tint="-0.89996032593768116"/>
      </right>
      <top style="thin">
        <color theme="2" tint="-0.89989928891872917"/>
      </top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theme="2" tint="-0.89989928891872917"/>
      </right>
      <top style="thin">
        <color theme="2" tint="-0.89992980742820516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thin">
        <color theme="2" tint="-0.89992980742820516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96032593768116"/>
      </right>
      <top style="thin">
        <color theme="2" tint="-0.89992980742820516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hair">
        <color theme="2" tint="-0.89996032593768116"/>
      </right>
      <top style="hair">
        <color theme="2" tint="-0.89989928891872917"/>
      </top>
      <bottom style="hair">
        <color theme="2" tint="-0.89989928891872917"/>
      </bottom>
      <diagonal/>
    </border>
    <border>
      <left/>
      <right style="hair">
        <color theme="2" tint="-0.89989928891872917"/>
      </right>
      <top style="hair">
        <color theme="2" tint="-0.89989928891872917"/>
      </top>
      <bottom/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/>
      <diagonal/>
    </border>
    <border>
      <left style="hair">
        <color theme="2" tint="-0.89989928891872917"/>
      </left>
      <right style="hair">
        <color theme="2" tint="-0.89996032593768116"/>
      </right>
      <top style="hair">
        <color theme="2" tint="-0.89989928891872917"/>
      </top>
      <bottom/>
      <diagonal/>
    </border>
    <border>
      <left/>
      <right/>
      <top style="thin">
        <color theme="2" tint="-0.89992980742820516"/>
      </top>
      <bottom style="hair">
        <color theme="2" tint="-0.89989928891872917"/>
      </bottom>
      <diagonal/>
    </border>
    <border>
      <left/>
      <right/>
      <top style="hair">
        <color theme="2" tint="-0.89989928891872917"/>
      </top>
      <bottom style="hair">
        <color theme="2" tint="-0.89989928891872917"/>
      </bottom>
      <diagonal/>
    </border>
    <border>
      <left/>
      <right/>
      <top style="hair">
        <color theme="2" tint="-0.89989928891872917"/>
      </top>
      <bottom/>
      <diagonal/>
    </border>
    <border>
      <left style="thin">
        <color theme="2" tint="-0.89986877040925317"/>
      </left>
      <right style="hair">
        <color theme="2" tint="-0.89989928891872917"/>
      </right>
      <top style="thin">
        <color theme="2" tint="-0.89992980742820516"/>
      </top>
      <bottom style="hair">
        <color theme="2" tint="-0.89989928891872917"/>
      </bottom>
      <diagonal/>
    </border>
    <border>
      <left style="hair">
        <color theme="2" tint="-0.89989928891872917"/>
      </left>
      <right style="thin">
        <color theme="2" tint="-0.89986877040925317"/>
      </right>
      <top style="thin">
        <color theme="2" tint="-0.89992980742820516"/>
      </top>
      <bottom style="hair">
        <color theme="2" tint="-0.89989928891872917"/>
      </bottom>
      <diagonal/>
    </border>
    <border>
      <left style="thin">
        <color theme="2" tint="-0.89986877040925317"/>
      </left>
      <right style="hair">
        <color theme="2" tint="-0.89989928891872917"/>
      </right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 style="thin">
        <color theme="2" tint="-0.89986877040925317"/>
      </right>
      <top style="hair">
        <color theme="2" tint="-0.89989928891872917"/>
      </top>
      <bottom style="hair">
        <color theme="2" tint="-0.89989928891872917"/>
      </bottom>
      <diagonal/>
    </border>
    <border>
      <left style="thin">
        <color theme="2" tint="-0.89986877040925317"/>
      </left>
      <right style="hair">
        <color theme="2" tint="-0.89989928891872917"/>
      </right>
      <top style="hair">
        <color theme="2" tint="-0.89989928891872917"/>
      </top>
      <bottom style="thin">
        <color theme="2" tint="-0.89992980742820516"/>
      </bottom>
      <diagonal/>
    </border>
    <border>
      <left style="hair">
        <color theme="2" tint="-0.89989928891872917"/>
      </left>
      <right style="hair">
        <color theme="2" tint="-0.89989928891872917"/>
      </right>
      <top style="hair">
        <color theme="2" tint="-0.89989928891872917"/>
      </top>
      <bottom style="thin">
        <color theme="2" tint="-0.89992980742820516"/>
      </bottom>
      <diagonal/>
    </border>
    <border>
      <left style="hair">
        <color theme="2" tint="-0.89989928891872917"/>
      </left>
      <right style="thin">
        <color theme="2" tint="-0.89986877040925317"/>
      </right>
      <top style="hair">
        <color theme="2" tint="-0.89989928891872917"/>
      </top>
      <bottom style="thin">
        <color theme="2" tint="-0.89992980742820516"/>
      </bottom>
      <diagonal/>
    </border>
    <border>
      <left style="hair">
        <color theme="2" tint="-0.89989928891872917"/>
      </left>
      <right/>
      <top style="thin">
        <color theme="2" tint="-0.89992980742820516"/>
      </top>
      <bottom style="hair">
        <color theme="2" tint="-0.89989928891872917"/>
      </bottom>
      <diagonal/>
    </border>
    <border>
      <left style="hair">
        <color theme="2" tint="-0.89989928891872917"/>
      </left>
      <right/>
      <top style="hair">
        <color theme="2" tint="-0.89989928891872917"/>
      </top>
      <bottom style="hair">
        <color theme="2" tint="-0.89989928891872917"/>
      </bottom>
      <diagonal/>
    </border>
    <border>
      <left style="hair">
        <color theme="2" tint="-0.89989928891872917"/>
      </left>
      <right/>
      <top style="hair">
        <color theme="2" tint="-0.89989928891872917"/>
      </top>
      <bottom/>
      <diagonal/>
    </border>
    <border>
      <left style="hair">
        <color theme="2" tint="-0.89996032593768116"/>
      </left>
      <right style="thin">
        <color theme="2" tint="-0.89989928891872917"/>
      </right>
      <top style="thin">
        <color theme="2" tint="-0.89992980742820516"/>
      </top>
      <bottom style="hair">
        <color theme="2" tint="-0.89992980742820516"/>
      </bottom>
      <diagonal/>
    </border>
    <border>
      <left style="hair">
        <color theme="2" tint="-0.89996032593768116"/>
      </left>
      <right style="thin">
        <color theme="2" tint="-0.89989928891872917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hair">
        <color theme="2" tint="-0.89992980742820516"/>
      </right>
      <top style="thin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medium">
        <color theme="2" tint="-0.89996032593768116"/>
      </right>
      <top style="thin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hair">
        <color theme="2" tint="-0.89992980742820516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medium">
        <color theme="2" tint="-0.89996032593768116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hair">
        <color theme="2" tint="-0.89992980742820516"/>
      </right>
      <top style="hair">
        <color theme="2" tint="-0.89992980742820516"/>
      </top>
      <bottom style="thin">
        <color theme="2" tint="-0.89992980742820516"/>
      </bottom>
      <diagonal/>
    </border>
    <border>
      <left style="hair">
        <color theme="2" tint="-0.89992980742820516"/>
      </left>
      <right style="medium">
        <color theme="2" tint="-0.89996032593768116"/>
      </right>
      <top style="hair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6032593768116"/>
      </left>
      <right/>
      <top style="thin">
        <color theme="2" tint="-0.89992980742820516"/>
      </top>
      <bottom style="hair">
        <color theme="2" tint="-0.89992980742820516"/>
      </bottom>
      <diagonal/>
    </border>
    <border>
      <left style="medium">
        <color theme="2" tint="-0.89996032593768116"/>
      </left>
      <right/>
      <top style="hair">
        <color theme="2" tint="-0.89992980742820516"/>
      </top>
      <bottom style="hair">
        <color theme="2" tint="-0.89992980742820516"/>
      </bottom>
      <diagonal/>
    </border>
    <border>
      <left style="medium">
        <color theme="2" tint="-0.89996032593768116"/>
      </left>
      <right/>
      <top style="hair">
        <color theme="2" tint="-0.89992980742820516"/>
      </top>
      <bottom style="thin">
        <color theme="2" tint="-0.89992980742820516"/>
      </bottom>
      <diagonal/>
    </border>
    <border>
      <left/>
      <right style="hair">
        <color theme="2" tint="-0.89992980742820516"/>
      </right>
      <top style="thin">
        <color theme="2" tint="-0.89992980742820516"/>
      </top>
      <bottom style="hair">
        <color theme="2" tint="-0.89992980742820516"/>
      </bottom>
      <diagonal/>
    </border>
    <border>
      <left/>
      <right style="hair">
        <color theme="2" tint="-0.89992980742820516"/>
      </right>
      <top style="hair">
        <color theme="2" tint="-0.89992980742820516"/>
      </top>
      <bottom style="hair">
        <color theme="2" tint="-0.89992980742820516"/>
      </bottom>
      <diagonal/>
    </border>
    <border>
      <left/>
      <right style="hair">
        <color theme="2" tint="-0.89992980742820516"/>
      </right>
      <top style="hair">
        <color theme="2" tint="-0.89992980742820516"/>
      </top>
      <bottom style="thin">
        <color theme="2" tint="-0.89992980742820516"/>
      </bottom>
      <diagonal/>
    </border>
    <border>
      <left style="thin">
        <color theme="2" tint="-0.89989928891872917"/>
      </left>
      <right style="hair">
        <color theme="2" tint="-0.89992980742820516"/>
      </right>
      <top style="thin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thin">
        <color theme="2" tint="-0.89989928891872917"/>
      </right>
      <top style="thin">
        <color theme="2" tint="-0.89992980742820516"/>
      </top>
      <bottom style="hair">
        <color theme="2" tint="-0.89992980742820516"/>
      </bottom>
      <diagonal/>
    </border>
    <border>
      <left style="thin">
        <color theme="2" tint="-0.89989928891872917"/>
      </left>
      <right style="hair">
        <color theme="2" tint="-0.89992980742820516"/>
      </right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 style="thin">
        <color theme="2" tint="-0.89989928891872917"/>
      </right>
      <top style="hair">
        <color theme="2" tint="-0.89992980742820516"/>
      </top>
      <bottom style="hair">
        <color theme="2" tint="-0.89992980742820516"/>
      </bottom>
      <diagonal/>
    </border>
    <border>
      <left style="thin">
        <color theme="2" tint="-0.89989928891872917"/>
      </left>
      <right style="hair">
        <color theme="2" tint="-0.89992980742820516"/>
      </right>
      <top style="hair">
        <color theme="2" tint="-0.89992980742820516"/>
      </top>
      <bottom style="thin">
        <color theme="2" tint="-0.89992980742820516"/>
      </bottom>
      <diagonal/>
    </border>
    <border>
      <left style="hair">
        <color theme="2" tint="-0.89992980742820516"/>
      </left>
      <right style="thin">
        <color theme="2" tint="-0.89989928891872917"/>
      </right>
      <top style="hair">
        <color theme="2" tint="-0.89992980742820516"/>
      </top>
      <bottom style="thin">
        <color theme="2" tint="-0.89992980742820516"/>
      </bottom>
      <diagonal/>
    </border>
    <border>
      <left style="hair">
        <color theme="2" tint="-0.89992980742820516"/>
      </left>
      <right/>
      <top style="thin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/>
      <top style="hair">
        <color theme="2" tint="-0.89992980742820516"/>
      </top>
      <bottom style="hair">
        <color theme="2" tint="-0.89992980742820516"/>
      </bottom>
      <diagonal/>
    </border>
    <border>
      <left style="hair">
        <color theme="2" tint="-0.89992980742820516"/>
      </left>
      <right/>
      <top style="hair">
        <color theme="2" tint="-0.89992980742820516"/>
      </top>
      <bottom style="thin">
        <color theme="2" tint="-0.89992980742820516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36" applyNumberFormat="0" applyFill="0" applyAlignment="0" applyProtection="0"/>
    <xf numFmtId="0" fontId="12" fillId="0" borderId="37" applyNumberFormat="0" applyFill="0" applyAlignment="0" applyProtection="0"/>
    <xf numFmtId="0" fontId="13" fillId="0" borderId="3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39" applyNumberFormat="0" applyAlignment="0" applyProtection="0"/>
    <xf numFmtId="0" fontId="18" fillId="9" borderId="40" applyNumberFormat="0" applyAlignment="0" applyProtection="0"/>
    <xf numFmtId="0" fontId="19" fillId="9" borderId="39" applyNumberFormat="0" applyAlignment="0" applyProtection="0"/>
    <xf numFmtId="0" fontId="20" fillId="0" borderId="41" applyNumberFormat="0" applyFill="0" applyAlignment="0" applyProtection="0"/>
    <xf numFmtId="0" fontId="21" fillId="10" borderId="4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43" applyNumberFormat="0" applyFont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1" fontId="8" fillId="3" borderId="4" xfId="0" applyNumberFormat="1" applyFont="1" applyFill="1" applyBorder="1" applyAlignment="1">
      <alignment horizontal="left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/>
    </xf>
    <xf numFmtId="3" fontId="8" fillId="3" borderId="32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left" vertical="center"/>
    </xf>
    <xf numFmtId="3" fontId="8" fillId="3" borderId="15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3" fontId="8" fillId="3" borderId="25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3" fontId="8" fillId="3" borderId="34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1" fontId="4" fillId="4" borderId="10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left" vertical="center"/>
    </xf>
    <xf numFmtId="3" fontId="4" fillId="4" borderId="21" xfId="0" applyNumberFormat="1" applyFont="1" applyFill="1" applyBorder="1" applyAlignment="1">
      <alignment vertical="center"/>
    </xf>
    <xf numFmtId="3" fontId="4" fillId="4" borderId="17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19" xfId="0" applyNumberFormat="1" applyFont="1" applyFill="1" applyBorder="1" applyAlignment="1">
      <alignment vertical="center"/>
    </xf>
    <xf numFmtId="3" fontId="4" fillId="4" borderId="20" xfId="0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8" fillId="3" borderId="18" xfId="0" applyNumberFormat="1" applyFont="1" applyFill="1" applyBorder="1" applyAlignment="1">
      <alignment vertical="center"/>
    </xf>
    <xf numFmtId="3" fontId="28" fillId="3" borderId="21" xfId="0" applyNumberFormat="1" applyFont="1" applyFill="1" applyBorder="1" applyAlignment="1">
      <alignment vertical="center"/>
    </xf>
    <xf numFmtId="3" fontId="28" fillId="3" borderId="17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1" fontId="27" fillId="0" borderId="54" xfId="0" applyNumberFormat="1" applyFont="1" applyBorder="1"/>
    <xf numFmtId="1" fontId="27" fillId="0" borderId="55" xfId="0" applyNumberFormat="1" applyFont="1" applyBorder="1"/>
    <xf numFmtId="1" fontId="27" fillId="0" borderId="56" xfId="0" applyNumberFormat="1" applyFont="1" applyBorder="1"/>
    <xf numFmtId="3" fontId="2" fillId="0" borderId="45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2" borderId="69" xfId="0" applyNumberFormat="1" applyFont="1" applyFill="1" applyBorder="1" applyAlignment="1">
      <alignment vertical="center"/>
    </xf>
    <xf numFmtId="3" fontId="4" fillId="2" borderId="70" xfId="0" applyNumberFormat="1" applyFont="1" applyFill="1" applyBorder="1" applyAlignment="1">
      <alignment vertical="center"/>
    </xf>
    <xf numFmtId="3" fontId="2" fillId="2" borderId="71" xfId="0" applyNumberFormat="1" applyFont="1" applyFill="1" applyBorder="1" applyAlignment="1">
      <alignment vertical="center"/>
    </xf>
    <xf numFmtId="3" fontId="4" fillId="2" borderId="72" xfId="0" applyNumberFormat="1" applyFont="1" applyFill="1" applyBorder="1" applyAlignment="1">
      <alignment vertical="center"/>
    </xf>
    <xf numFmtId="3" fontId="2" fillId="2" borderId="73" xfId="0" applyNumberFormat="1" applyFont="1" applyFill="1" applyBorder="1" applyAlignment="1">
      <alignment vertical="center"/>
    </xf>
    <xf numFmtId="3" fontId="4" fillId="2" borderId="74" xfId="0" applyNumberFormat="1" applyFont="1" applyFill="1" applyBorder="1" applyAlignment="1">
      <alignment vertical="center"/>
    </xf>
    <xf numFmtId="1" fontId="2" fillId="2" borderId="75" xfId="0" applyNumberFormat="1" applyFont="1" applyFill="1" applyBorder="1" applyAlignment="1">
      <alignment horizontal="left" vertical="center"/>
    </xf>
    <xf numFmtId="1" fontId="2" fillId="2" borderId="76" xfId="0" applyNumberFormat="1" applyFont="1" applyFill="1" applyBorder="1" applyAlignment="1">
      <alignment horizontal="left" vertical="center"/>
    </xf>
    <xf numFmtId="1" fontId="2" fillId="2" borderId="77" xfId="0" applyNumberFormat="1" applyFont="1" applyFill="1" applyBorder="1" applyAlignment="1">
      <alignment horizontal="left" vertical="center"/>
    </xf>
    <xf numFmtId="3" fontId="2" fillId="2" borderId="78" xfId="0" applyNumberFormat="1" applyFont="1" applyFill="1" applyBorder="1" applyAlignment="1">
      <alignment vertical="center"/>
    </xf>
    <xf numFmtId="3" fontId="2" fillId="2" borderId="79" xfId="0" applyNumberFormat="1" applyFont="1" applyFill="1" applyBorder="1" applyAlignment="1">
      <alignment vertical="center"/>
    </xf>
    <xf numFmtId="3" fontId="2" fillId="2" borderId="80" xfId="0" applyNumberFormat="1" applyFont="1" applyFill="1" applyBorder="1" applyAlignment="1">
      <alignment vertical="center"/>
    </xf>
    <xf numFmtId="3" fontId="2" fillId="2" borderId="81" xfId="0" applyNumberFormat="1" applyFont="1" applyFill="1" applyBorder="1" applyAlignment="1">
      <alignment vertical="center"/>
    </xf>
    <xf numFmtId="3" fontId="4" fillId="2" borderId="82" xfId="0" applyNumberFormat="1" applyFont="1" applyFill="1" applyBorder="1" applyAlignment="1">
      <alignment vertical="center"/>
    </xf>
    <xf numFmtId="3" fontId="2" fillId="2" borderId="83" xfId="0" applyNumberFormat="1" applyFont="1" applyFill="1" applyBorder="1" applyAlignment="1">
      <alignment vertical="center"/>
    </xf>
    <xf numFmtId="3" fontId="4" fillId="2" borderId="84" xfId="0" applyNumberFormat="1" applyFont="1" applyFill="1" applyBorder="1" applyAlignment="1">
      <alignment vertical="center"/>
    </xf>
    <xf numFmtId="3" fontId="2" fillId="2" borderId="85" xfId="0" applyNumberFormat="1" applyFont="1" applyFill="1" applyBorder="1" applyAlignment="1">
      <alignment vertical="center"/>
    </xf>
    <xf numFmtId="3" fontId="4" fillId="2" borderId="86" xfId="0" applyNumberFormat="1" applyFont="1" applyFill="1" applyBorder="1" applyAlignment="1">
      <alignment vertical="center"/>
    </xf>
    <xf numFmtId="3" fontId="4" fillId="2" borderId="87" xfId="0" applyNumberFormat="1" applyFont="1" applyFill="1" applyBorder="1" applyAlignment="1">
      <alignment vertical="center"/>
    </xf>
    <xf numFmtId="3" fontId="4" fillId="2" borderId="88" xfId="0" applyNumberFormat="1" applyFont="1" applyFill="1" applyBorder="1" applyAlignment="1">
      <alignment vertical="center"/>
    </xf>
    <xf numFmtId="3" fontId="4" fillId="2" borderId="89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left" vertical="center"/>
    </xf>
    <xf numFmtId="1" fontId="4" fillId="3" borderId="9" xfId="0" applyNumberFormat="1" applyFont="1" applyFill="1" applyBorder="1" applyAlignment="1">
      <alignment horizontal="left" vertical="center"/>
    </xf>
    <xf numFmtId="1" fontId="4" fillId="4" borderId="7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660400</xdr:colOff>
      <xdr:row>0</xdr:row>
      <xdr:rowOff>30480</xdr:rowOff>
    </xdr:from>
    <xdr:to>
      <xdr:col>8</xdr:col>
      <xdr:colOff>601980</xdr:colOff>
      <xdr:row>3</xdr:row>
      <xdr:rowOff>121920</xdr:rowOff>
    </xdr:to>
    <xdr:pic>
      <xdr:nvPicPr>
        <xdr:cNvPr id="4" name="Picture 3" descr="Secretaría de Administración">
          <a:extLst>
            <a:ext uri="{FF2B5EF4-FFF2-40B4-BE49-F238E27FC236}">
              <a16:creationId xmlns:a16="http://schemas.microsoft.com/office/drawing/2014/main" id="{85D75526-EAC0-47AD-ABC7-F707E1F30B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6527800" y="30480"/>
          <a:ext cx="127254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44631</xdr:colOff>
      <xdr:row>0</xdr:row>
      <xdr:rowOff>32657</xdr:rowOff>
    </xdr:from>
    <xdr:to>
      <xdr:col>24</xdr:col>
      <xdr:colOff>23674</xdr:colOff>
      <xdr:row>3</xdr:row>
      <xdr:rowOff>167640</xdr:rowOff>
    </xdr:to>
    <xdr:pic>
      <xdr:nvPicPr>
        <xdr:cNvPr id="3084" name="Picture 3" descr="Secretaría de Administración">
          <a:extLst>
            <a:ext uri="{FF2B5EF4-FFF2-40B4-BE49-F238E27FC236}">
              <a16:creationId xmlns:a16="http://schemas.microsoft.com/office/drawing/2014/main" id="{9EB57706-DC15-4D93-B7FE-4B2939FEA5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8410302" y="32657"/>
          <a:ext cx="1264558" cy="61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127000</xdr:colOff>
      <xdr:row>1</xdr:row>
      <xdr:rowOff>30480</xdr:rowOff>
    </xdr:from>
    <xdr:to>
      <xdr:col>24</xdr:col>
      <xdr:colOff>7131</xdr:colOff>
      <xdr:row>4</xdr:row>
      <xdr:rowOff>127000</xdr:rowOff>
    </xdr:to>
    <xdr:pic>
      <xdr:nvPicPr>
        <xdr:cNvPr id="4" name="Picture 3" descr="Secretaría de Administración">
          <a:extLst>
            <a:ext uri="{FF2B5EF4-FFF2-40B4-BE49-F238E27FC236}">
              <a16:creationId xmlns:a16="http://schemas.microsoft.com/office/drawing/2014/main" id="{6F843918-5396-4B9F-BB75-F072BA1FF8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7614920" y="294640"/>
          <a:ext cx="127254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28" zoomScale="82" zoomScaleNormal="82" workbookViewId="0">
      <selection activeCell="A44" sqref="A43:A44"/>
    </sheetView>
  </sheetViews>
  <sheetFormatPr baseColWidth="10" defaultColWidth="11.42578125" defaultRowHeight="11.25" x14ac:dyDescent="0.2"/>
  <cols>
    <col min="1" max="1" width="65.7109375" style="3" customWidth="1"/>
    <col min="2" max="4" width="9.7109375" style="2" customWidth="1"/>
    <col min="5" max="5" width="12.140625" style="2" customWidth="1"/>
    <col min="6" max="6" width="10.7109375" style="2" customWidth="1"/>
    <col min="7" max="8" width="9.7109375" style="2" customWidth="1"/>
    <col min="9" max="9" width="9.7109375" style="5" customWidth="1"/>
    <col min="10" max="10" width="6.140625" style="1" bestFit="1" customWidth="1"/>
    <col min="11" max="11" width="6.28515625" style="1" bestFit="1" customWidth="1"/>
    <col min="12" max="12" width="6" style="1" bestFit="1" customWidth="1"/>
    <col min="13" max="13" width="6.7109375" style="1" bestFit="1" customWidth="1"/>
    <col min="14" max="14" width="6.85546875" style="1" bestFit="1" customWidth="1"/>
    <col min="15" max="15" width="6.5703125" style="1" bestFit="1" customWidth="1"/>
    <col min="16" max="16" width="6.7109375" style="1" bestFit="1" customWidth="1"/>
    <col min="17" max="17" width="6.85546875" style="1" bestFit="1" customWidth="1"/>
    <col min="18" max="18" width="6.5703125" style="1" bestFit="1" customWidth="1"/>
    <col min="19" max="19" width="5.7109375" style="1" bestFit="1" customWidth="1"/>
    <col min="20" max="20" width="5.85546875" style="1" bestFit="1" customWidth="1"/>
    <col min="21" max="21" width="5.5703125" style="1" bestFit="1" customWidth="1"/>
    <col min="22" max="22" width="5.42578125" style="1" bestFit="1" customWidth="1"/>
    <col min="23" max="23" width="5.5703125" style="1" bestFit="1" customWidth="1"/>
    <col min="24" max="24" width="5.28515625" style="1" bestFit="1" customWidth="1"/>
    <col min="25" max="16384" width="11.42578125" style="1"/>
  </cols>
  <sheetData>
    <row r="1" spans="1:9" ht="15.75" x14ac:dyDescent="0.2">
      <c r="A1" s="96" t="s">
        <v>18</v>
      </c>
      <c r="B1" s="96"/>
      <c r="C1" s="96"/>
      <c r="D1" s="96"/>
      <c r="E1" s="96"/>
      <c r="F1" s="96"/>
      <c r="G1" s="96"/>
      <c r="H1" s="96"/>
      <c r="I1" s="96"/>
    </row>
    <row r="2" spans="1:9" ht="15" x14ac:dyDescent="0.2">
      <c r="A2" s="97" t="s">
        <v>19</v>
      </c>
      <c r="B2" s="97"/>
      <c r="C2" s="97"/>
      <c r="D2" s="97"/>
      <c r="E2" s="97"/>
      <c r="F2" s="97"/>
      <c r="G2" s="97"/>
      <c r="H2" s="97"/>
      <c r="I2" s="97"/>
    </row>
    <row r="3" spans="1:9" ht="12.75" x14ac:dyDescent="0.2">
      <c r="A3" s="98" t="s">
        <v>8</v>
      </c>
      <c r="B3" s="98"/>
      <c r="C3" s="98"/>
      <c r="D3" s="98"/>
      <c r="E3" s="98"/>
      <c r="F3" s="98"/>
      <c r="G3" s="98"/>
      <c r="H3" s="98"/>
      <c r="I3" s="98"/>
    </row>
    <row r="4" spans="1:9" ht="13.5" thickBot="1" x14ac:dyDescent="0.25">
      <c r="A4" s="99" t="s">
        <v>62</v>
      </c>
      <c r="B4" s="99"/>
      <c r="C4" s="99"/>
      <c r="D4" s="99"/>
      <c r="E4" s="99"/>
      <c r="F4" s="99"/>
      <c r="G4" s="99"/>
      <c r="H4" s="99"/>
      <c r="I4" s="99"/>
    </row>
    <row r="5" spans="1:9" ht="26.25" customHeight="1" x14ac:dyDescent="0.2">
      <c r="A5" s="15" t="s">
        <v>4</v>
      </c>
      <c r="B5" s="16" t="s">
        <v>0</v>
      </c>
      <c r="C5" s="16" t="s">
        <v>1</v>
      </c>
      <c r="D5" s="16" t="s">
        <v>2</v>
      </c>
      <c r="E5" s="17" t="s">
        <v>5</v>
      </c>
      <c r="F5" s="17" t="s">
        <v>6</v>
      </c>
      <c r="G5" s="16" t="s">
        <v>13</v>
      </c>
      <c r="H5" s="18" t="s">
        <v>3</v>
      </c>
      <c r="I5" s="19" t="s">
        <v>7</v>
      </c>
    </row>
    <row r="6" spans="1:9" ht="18" customHeight="1" x14ac:dyDescent="0.2">
      <c r="A6" s="7" t="s">
        <v>33</v>
      </c>
      <c r="B6" s="8">
        <f>'Por Sexo (CENTRAL)'!D7</f>
        <v>272</v>
      </c>
      <c r="C6" s="8">
        <f>'Por Sexo (CENTRAL)'!G7</f>
        <v>1</v>
      </c>
      <c r="D6" s="8">
        <f>'Por Sexo (CENTRAL)'!J7</f>
        <v>35</v>
      </c>
      <c r="E6" s="8">
        <f>'Por Sexo (CENTRAL)'!M7</f>
        <v>50</v>
      </c>
      <c r="F6" s="10">
        <f>'Por Sexo (CENTRAL)'!P7</f>
        <v>42</v>
      </c>
      <c r="G6" s="11">
        <f>SUM(B6:F6)</f>
        <v>400</v>
      </c>
      <c r="H6" s="13">
        <f>'Por Sexo (CENTRAL)'!V7</f>
        <v>0</v>
      </c>
      <c r="I6" s="14">
        <f>SUM(G6:H6)</f>
        <v>400</v>
      </c>
    </row>
    <row r="7" spans="1:9" ht="18" customHeight="1" x14ac:dyDescent="0.2">
      <c r="A7" s="7" t="s">
        <v>43</v>
      </c>
      <c r="B7" s="8">
        <f>'Por Sexo (CENTRAL)'!D8</f>
        <v>853</v>
      </c>
      <c r="C7" s="8">
        <f>'Por Sexo (CENTRAL)'!G8</f>
        <v>14</v>
      </c>
      <c r="D7" s="8">
        <f>'Por Sexo (CENTRAL)'!J8</f>
        <v>122</v>
      </c>
      <c r="E7" s="8">
        <f>'Por Sexo (CENTRAL)'!M8</f>
        <v>145</v>
      </c>
      <c r="F7" s="10">
        <f>'Por Sexo (CENTRAL)'!P8</f>
        <v>145</v>
      </c>
      <c r="G7" s="12">
        <f t="shared" ref="G7:G34" si="0">SUM(B7:F7)</f>
        <v>1279</v>
      </c>
      <c r="H7" s="13">
        <f>'Por Sexo (CENTRAL)'!V8</f>
        <v>0</v>
      </c>
      <c r="I7" s="14">
        <f t="shared" ref="I7:I34" si="1">SUM(G7:H7)</f>
        <v>1279</v>
      </c>
    </row>
    <row r="8" spans="1:9" ht="18" customHeight="1" x14ac:dyDescent="0.2">
      <c r="A8" s="7" t="s">
        <v>34</v>
      </c>
      <c r="B8" s="8">
        <f>'Por Sexo (CENTRAL)'!D9</f>
        <v>613</v>
      </c>
      <c r="C8" s="8">
        <f>'Por Sexo (CENTRAL)'!G9</f>
        <v>0</v>
      </c>
      <c r="D8" s="8">
        <f>'Por Sexo (CENTRAL)'!J9</f>
        <v>216</v>
      </c>
      <c r="E8" s="8">
        <f>'Por Sexo (CENTRAL)'!M9</f>
        <v>797</v>
      </c>
      <c r="F8" s="10">
        <f>'Por Sexo (CENTRAL)'!P9</f>
        <v>302</v>
      </c>
      <c r="G8" s="12">
        <f t="shared" si="0"/>
        <v>1928</v>
      </c>
      <c r="H8" s="13">
        <f>'Por Sexo (CENTRAL)'!V9</f>
        <v>6575</v>
      </c>
      <c r="I8" s="14">
        <f t="shared" si="1"/>
        <v>8503</v>
      </c>
    </row>
    <row r="9" spans="1:9" ht="18" customHeight="1" x14ac:dyDescent="0.2">
      <c r="A9" s="7" t="s">
        <v>44</v>
      </c>
      <c r="B9" s="8">
        <f>'Por Sexo (CENTRAL)'!D10</f>
        <v>835</v>
      </c>
      <c r="C9" s="8">
        <f>'Por Sexo (CENTRAL)'!G10</f>
        <v>5</v>
      </c>
      <c r="D9" s="8">
        <f>'Por Sexo (CENTRAL)'!J10</f>
        <v>43</v>
      </c>
      <c r="E9" s="8">
        <f>'Por Sexo (CENTRAL)'!M10</f>
        <v>28</v>
      </c>
      <c r="F9" s="10">
        <f>'Por Sexo (CENTRAL)'!P10</f>
        <v>54</v>
      </c>
      <c r="G9" s="12">
        <f t="shared" si="0"/>
        <v>965</v>
      </c>
      <c r="H9" s="13">
        <f>'Por Sexo (CENTRAL)'!V10</f>
        <v>0</v>
      </c>
      <c r="I9" s="14">
        <f t="shared" si="1"/>
        <v>965</v>
      </c>
    </row>
    <row r="10" spans="1:9" ht="18" customHeight="1" x14ac:dyDescent="0.2">
      <c r="A10" s="7" t="s">
        <v>35</v>
      </c>
      <c r="B10" s="8">
        <f>'Por Sexo (CENTRAL)'!D11</f>
        <v>405</v>
      </c>
      <c r="C10" s="8">
        <f>'Por Sexo (CENTRAL)'!G11</f>
        <v>0</v>
      </c>
      <c r="D10" s="8">
        <f>'Por Sexo (CENTRAL)'!J11</f>
        <v>42</v>
      </c>
      <c r="E10" s="8">
        <f>'Por Sexo (CENTRAL)'!M11</f>
        <v>59</v>
      </c>
      <c r="F10" s="10">
        <f>'Por Sexo (CENTRAL)'!P11</f>
        <v>37</v>
      </c>
      <c r="G10" s="12">
        <f t="shared" si="0"/>
        <v>543</v>
      </c>
      <c r="H10" s="13">
        <f>'Por Sexo (CENTRAL)'!V11</f>
        <v>0</v>
      </c>
      <c r="I10" s="14">
        <f t="shared" si="1"/>
        <v>543</v>
      </c>
    </row>
    <row r="11" spans="1:9" ht="18" customHeight="1" x14ac:dyDescent="0.2">
      <c r="A11" s="7" t="s">
        <v>45</v>
      </c>
      <c r="B11" s="8">
        <f>'Por Sexo (CENTRAL)'!D12</f>
        <v>459</v>
      </c>
      <c r="C11" s="8">
        <f>'Por Sexo (CENTRAL)'!G12</f>
        <v>7</v>
      </c>
      <c r="D11" s="8">
        <f>'Por Sexo (CENTRAL)'!J12</f>
        <v>122</v>
      </c>
      <c r="E11" s="8">
        <f>'Por Sexo (CENTRAL)'!M12</f>
        <v>93</v>
      </c>
      <c r="F11" s="10">
        <f>'Por Sexo (CENTRAL)'!P12</f>
        <v>29</v>
      </c>
      <c r="G11" s="12">
        <f t="shared" si="0"/>
        <v>710</v>
      </c>
      <c r="H11" s="13">
        <f>'Por Sexo (CENTRAL)'!V12</f>
        <v>0</v>
      </c>
      <c r="I11" s="14">
        <f t="shared" si="1"/>
        <v>710</v>
      </c>
    </row>
    <row r="12" spans="1:9" ht="18" customHeight="1" x14ac:dyDescent="0.2">
      <c r="A12" s="7" t="s">
        <v>36</v>
      </c>
      <c r="B12" s="8">
        <f>'Por Sexo (CENTRAL)'!D13</f>
        <v>167</v>
      </c>
      <c r="C12" s="8">
        <f>'Por Sexo (CENTRAL)'!G13</f>
        <v>0</v>
      </c>
      <c r="D12" s="8">
        <f>'Por Sexo (CENTRAL)'!J13</f>
        <v>21</v>
      </c>
      <c r="E12" s="8">
        <f>'Por Sexo (CENTRAL)'!M13</f>
        <v>26</v>
      </c>
      <c r="F12" s="10">
        <f>'Por Sexo (CENTRAL)'!P13</f>
        <v>58</v>
      </c>
      <c r="G12" s="12">
        <f t="shared" si="0"/>
        <v>272</v>
      </c>
      <c r="H12" s="13">
        <f>'Por Sexo (CENTRAL)'!V13</f>
        <v>0</v>
      </c>
      <c r="I12" s="14">
        <f t="shared" si="1"/>
        <v>272</v>
      </c>
    </row>
    <row r="13" spans="1:9" ht="18" customHeight="1" x14ac:dyDescent="0.2">
      <c r="A13" s="7" t="s">
        <v>46</v>
      </c>
      <c r="B13" s="8">
        <f>'Por Sexo (CENTRAL)'!D14</f>
        <v>46</v>
      </c>
      <c r="C13" s="8">
        <f>'Por Sexo (CENTRAL)'!G14</f>
        <v>2</v>
      </c>
      <c r="D13" s="8">
        <f>'Por Sexo (CENTRAL)'!J14</f>
        <v>13</v>
      </c>
      <c r="E13" s="8">
        <f>'Por Sexo (CENTRAL)'!M14</f>
        <v>16</v>
      </c>
      <c r="F13" s="10">
        <f>'Por Sexo (CENTRAL)'!P14</f>
        <v>21</v>
      </c>
      <c r="G13" s="12">
        <f t="shared" si="0"/>
        <v>98</v>
      </c>
      <c r="H13" s="13">
        <f>'Por Sexo (CENTRAL)'!V14</f>
        <v>0</v>
      </c>
      <c r="I13" s="14">
        <f t="shared" si="1"/>
        <v>98</v>
      </c>
    </row>
    <row r="14" spans="1:9" ht="18" customHeight="1" x14ac:dyDescent="0.2">
      <c r="A14" s="7" t="s">
        <v>47</v>
      </c>
      <c r="B14" s="8">
        <f>'Por Sexo (CENTRAL)'!D15</f>
        <v>917</v>
      </c>
      <c r="C14" s="8">
        <f>'Por Sexo (CENTRAL)'!G15</f>
        <v>5</v>
      </c>
      <c r="D14" s="8">
        <f>'Por Sexo (CENTRAL)'!J15</f>
        <v>41</v>
      </c>
      <c r="E14" s="8">
        <f>'Por Sexo (CENTRAL)'!M15</f>
        <v>53</v>
      </c>
      <c r="F14" s="10">
        <f>'Por Sexo (CENTRAL)'!P15</f>
        <v>41</v>
      </c>
      <c r="G14" s="12">
        <f t="shared" si="0"/>
        <v>1057</v>
      </c>
      <c r="H14" s="13">
        <f>'Por Sexo (CENTRAL)'!V15</f>
        <v>0</v>
      </c>
      <c r="I14" s="14">
        <f t="shared" si="1"/>
        <v>1057</v>
      </c>
    </row>
    <row r="15" spans="1:9" ht="18" customHeight="1" x14ac:dyDescent="0.2">
      <c r="A15" s="7" t="s">
        <v>37</v>
      </c>
      <c r="B15" s="8">
        <f>'Por Sexo (CENTRAL)'!D16</f>
        <v>1339</v>
      </c>
      <c r="C15" s="8">
        <f>'Por Sexo (CENTRAL)'!G16</f>
        <v>15</v>
      </c>
      <c r="D15" s="8">
        <f>'Por Sexo (CENTRAL)'!J16</f>
        <v>186</v>
      </c>
      <c r="E15" s="8">
        <f>'Por Sexo (CENTRAL)'!M16</f>
        <v>226</v>
      </c>
      <c r="F15" s="10">
        <f>'Por Sexo (CENTRAL)'!P16</f>
        <v>213</v>
      </c>
      <c r="G15" s="12">
        <f t="shared" si="0"/>
        <v>1979</v>
      </c>
      <c r="H15" s="13">
        <f>'Por Sexo (CENTRAL)'!V16</f>
        <v>0</v>
      </c>
      <c r="I15" s="14">
        <f t="shared" si="1"/>
        <v>1979</v>
      </c>
    </row>
    <row r="16" spans="1:9" ht="18" customHeight="1" x14ac:dyDescent="0.2">
      <c r="A16" s="7" t="s">
        <v>38</v>
      </c>
      <c r="B16" s="8">
        <f>'Por Sexo (CENTRAL)'!D17</f>
        <v>1417</v>
      </c>
      <c r="C16" s="8">
        <f>'Por Sexo (CENTRAL)'!G17</f>
        <v>118</v>
      </c>
      <c r="D16" s="8">
        <f>'Por Sexo (CENTRAL)'!J17</f>
        <v>354</v>
      </c>
      <c r="E16" s="8">
        <f>'Por Sexo (CENTRAL)'!M17</f>
        <v>357</v>
      </c>
      <c r="F16" s="10">
        <f>'Por Sexo (CENTRAL)'!P17</f>
        <v>106</v>
      </c>
      <c r="G16" s="12">
        <f t="shared" si="0"/>
        <v>2352</v>
      </c>
      <c r="H16" s="13">
        <f>'Por Sexo (CENTRAL)'!V17</f>
        <v>0</v>
      </c>
      <c r="I16" s="14">
        <f t="shared" si="1"/>
        <v>2352</v>
      </c>
    </row>
    <row r="17" spans="1:9" ht="18" customHeight="1" x14ac:dyDescent="0.2">
      <c r="A17" s="7" t="s">
        <v>48</v>
      </c>
      <c r="B17" s="8">
        <f>'Por Sexo (CENTRAL)'!D18</f>
        <v>235</v>
      </c>
      <c r="C17" s="8">
        <f>'Por Sexo (CENTRAL)'!G18</f>
        <v>0</v>
      </c>
      <c r="D17" s="8">
        <f>'Por Sexo (CENTRAL)'!J18</f>
        <v>49</v>
      </c>
      <c r="E17" s="8">
        <f>'Por Sexo (CENTRAL)'!M18</f>
        <v>69</v>
      </c>
      <c r="F17" s="10">
        <f>'Por Sexo (CENTRAL)'!P18</f>
        <v>83</v>
      </c>
      <c r="G17" s="12">
        <f t="shared" si="0"/>
        <v>436</v>
      </c>
      <c r="H17" s="13">
        <f>'Por Sexo (CENTRAL)'!V18</f>
        <v>0</v>
      </c>
      <c r="I17" s="14">
        <f t="shared" si="1"/>
        <v>436</v>
      </c>
    </row>
    <row r="18" spans="1:9" ht="18" customHeight="1" x14ac:dyDescent="0.2">
      <c r="A18" s="7" t="s">
        <v>39</v>
      </c>
      <c r="B18" s="8">
        <f>'Por Sexo (CENTRAL)'!D19</f>
        <v>29</v>
      </c>
      <c r="C18" s="8">
        <f>'Por Sexo (CENTRAL)'!G19</f>
        <v>0</v>
      </c>
      <c r="D18" s="8">
        <f>'Por Sexo (CENTRAL)'!J19</f>
        <v>8</v>
      </c>
      <c r="E18" s="8">
        <f>'Por Sexo (CENTRAL)'!M19</f>
        <v>11</v>
      </c>
      <c r="F18" s="10">
        <f>'Por Sexo (CENTRAL)'!P19</f>
        <v>26</v>
      </c>
      <c r="G18" s="12">
        <f t="shared" si="0"/>
        <v>74</v>
      </c>
      <c r="H18" s="13">
        <f>'Por Sexo (CENTRAL)'!V19</f>
        <v>0</v>
      </c>
      <c r="I18" s="14">
        <f t="shared" si="1"/>
        <v>74</v>
      </c>
    </row>
    <row r="19" spans="1:9" ht="18" customHeight="1" x14ac:dyDescent="0.2">
      <c r="A19" s="7" t="s">
        <v>49</v>
      </c>
      <c r="B19" s="8">
        <f>'Por Sexo (CENTRAL)'!D20</f>
        <v>1025</v>
      </c>
      <c r="C19" s="8">
        <f>'Por Sexo (CENTRAL)'!G20</f>
        <v>7</v>
      </c>
      <c r="D19" s="8">
        <f>'Por Sexo (CENTRAL)'!J20</f>
        <v>253</v>
      </c>
      <c r="E19" s="8">
        <f>'Por Sexo (CENTRAL)'!M20</f>
        <v>77</v>
      </c>
      <c r="F19" s="10">
        <f>'Por Sexo (CENTRAL)'!P20</f>
        <v>56</v>
      </c>
      <c r="G19" s="12">
        <f t="shared" si="0"/>
        <v>1418</v>
      </c>
      <c r="H19" s="13">
        <f>'Por Sexo (CENTRAL)'!V20</f>
        <v>0</v>
      </c>
      <c r="I19" s="14">
        <f t="shared" si="1"/>
        <v>1418</v>
      </c>
    </row>
    <row r="20" spans="1:9" ht="18" customHeight="1" x14ac:dyDescent="0.2">
      <c r="A20" s="7" t="s">
        <v>50</v>
      </c>
      <c r="B20" s="8">
        <f>'Por Sexo (CENTRAL)'!D21</f>
        <v>61</v>
      </c>
      <c r="C20" s="8">
        <f>'Por Sexo (CENTRAL)'!G21</f>
        <v>6</v>
      </c>
      <c r="D20" s="8">
        <f>'Por Sexo (CENTRAL)'!J21</f>
        <v>11</v>
      </c>
      <c r="E20" s="8">
        <f>'Por Sexo (CENTRAL)'!M21</f>
        <v>34</v>
      </c>
      <c r="F20" s="10">
        <f>'Por Sexo (CENTRAL)'!P21</f>
        <v>22</v>
      </c>
      <c r="G20" s="12">
        <f t="shared" si="0"/>
        <v>134</v>
      </c>
      <c r="H20" s="13">
        <f>'Por Sexo (CENTRAL)'!V21</f>
        <v>0</v>
      </c>
      <c r="I20" s="14">
        <f t="shared" si="1"/>
        <v>134</v>
      </c>
    </row>
    <row r="21" spans="1:9" ht="18" customHeight="1" x14ac:dyDescent="0.2">
      <c r="A21" s="7" t="s">
        <v>51</v>
      </c>
      <c r="B21" s="8">
        <f>'Por Sexo (CENTRAL)'!D22</f>
        <v>2</v>
      </c>
      <c r="C21" s="8">
        <f>'Por Sexo (CENTRAL)'!G22</f>
        <v>0</v>
      </c>
      <c r="D21" s="8">
        <f>'Por Sexo (CENTRAL)'!J22</f>
        <v>1</v>
      </c>
      <c r="E21" s="8">
        <f>'Por Sexo (CENTRAL)'!M22</f>
        <v>12</v>
      </c>
      <c r="F21" s="10">
        <f>'Por Sexo (CENTRAL)'!P22</f>
        <v>8</v>
      </c>
      <c r="G21" s="12">
        <f t="shared" ref="G21:G25" si="2">SUM(B21:F21)</f>
        <v>23</v>
      </c>
      <c r="H21" s="13">
        <f>'Por Sexo (CENTRAL)'!V22</f>
        <v>0</v>
      </c>
      <c r="I21" s="14">
        <f t="shared" ref="I21:I25" si="3">SUM(G21:H21)</f>
        <v>23</v>
      </c>
    </row>
    <row r="22" spans="1:9" ht="18" customHeight="1" x14ac:dyDescent="0.2">
      <c r="A22" s="7" t="s">
        <v>52</v>
      </c>
      <c r="B22" s="8">
        <f>'Por Sexo (CENTRAL)'!D23</f>
        <v>103</v>
      </c>
      <c r="C22" s="8">
        <f>'Por Sexo (CENTRAL)'!G23</f>
        <v>0</v>
      </c>
      <c r="D22" s="8">
        <f>'Por Sexo (CENTRAL)'!J23</f>
        <v>4</v>
      </c>
      <c r="E22" s="8">
        <f>'Por Sexo (CENTRAL)'!M23</f>
        <v>16</v>
      </c>
      <c r="F22" s="10">
        <f>'Por Sexo (CENTRAL)'!P23</f>
        <v>23</v>
      </c>
      <c r="G22" s="12">
        <f t="shared" si="2"/>
        <v>146</v>
      </c>
      <c r="H22" s="13">
        <f>'Por Sexo (CENTRAL)'!V23</f>
        <v>0</v>
      </c>
      <c r="I22" s="14">
        <f t="shared" si="3"/>
        <v>146</v>
      </c>
    </row>
    <row r="23" spans="1:9" ht="18" customHeight="1" x14ac:dyDescent="0.2">
      <c r="A23" s="7" t="s">
        <v>53</v>
      </c>
      <c r="B23" s="8">
        <f>'Por Sexo (CENTRAL)'!D24</f>
        <v>5</v>
      </c>
      <c r="C23" s="8">
        <f>'Por Sexo (CENTRAL)'!G24</f>
        <v>1</v>
      </c>
      <c r="D23" s="8">
        <f>'Por Sexo (CENTRAL)'!J24</f>
        <v>6</v>
      </c>
      <c r="E23" s="8">
        <f>'Por Sexo (CENTRAL)'!M24</f>
        <v>3</v>
      </c>
      <c r="F23" s="10">
        <f>'Por Sexo (CENTRAL)'!P24</f>
        <v>12</v>
      </c>
      <c r="G23" s="12">
        <f t="shared" si="2"/>
        <v>27</v>
      </c>
      <c r="H23" s="13">
        <f>'Por Sexo (CENTRAL)'!V24</f>
        <v>0</v>
      </c>
      <c r="I23" s="14">
        <f t="shared" si="3"/>
        <v>27</v>
      </c>
    </row>
    <row r="24" spans="1:9" ht="18" customHeight="1" x14ac:dyDescent="0.2">
      <c r="A24" s="7" t="s">
        <v>54</v>
      </c>
      <c r="B24" s="8">
        <f>'Por Sexo (CENTRAL)'!D25</f>
        <v>305</v>
      </c>
      <c r="C24" s="8">
        <f>'Por Sexo (CENTRAL)'!G25</f>
        <v>5</v>
      </c>
      <c r="D24" s="8">
        <f>'Por Sexo (CENTRAL)'!J25</f>
        <v>33</v>
      </c>
      <c r="E24" s="8">
        <f>'Por Sexo (CENTRAL)'!M25</f>
        <v>75</v>
      </c>
      <c r="F24" s="10">
        <f>'Por Sexo (CENTRAL)'!P25</f>
        <v>64</v>
      </c>
      <c r="G24" s="12">
        <f t="shared" si="2"/>
        <v>482</v>
      </c>
      <c r="H24" s="13">
        <f>'Por Sexo (CENTRAL)'!V25</f>
        <v>0</v>
      </c>
      <c r="I24" s="14">
        <f t="shared" si="3"/>
        <v>482</v>
      </c>
    </row>
    <row r="25" spans="1:9" ht="18" customHeight="1" x14ac:dyDescent="0.2">
      <c r="A25" s="7" t="s">
        <v>55</v>
      </c>
      <c r="B25" s="8">
        <f>'Por Sexo (CENTRAL)'!D26</f>
        <v>0</v>
      </c>
      <c r="C25" s="8">
        <f>'Por Sexo (CENTRAL)'!G26</f>
        <v>0</v>
      </c>
      <c r="D25" s="8">
        <f>'Por Sexo (CENTRAL)'!J26</f>
        <v>4</v>
      </c>
      <c r="E25" s="8">
        <f>'Por Sexo (CENTRAL)'!M26</f>
        <v>7</v>
      </c>
      <c r="F25" s="10">
        <f>'Por Sexo (CENTRAL)'!P26</f>
        <v>119</v>
      </c>
      <c r="G25" s="12">
        <f t="shared" si="2"/>
        <v>130</v>
      </c>
      <c r="H25" s="13">
        <f>'Por Sexo (CENTRAL)'!V26</f>
        <v>0</v>
      </c>
      <c r="I25" s="14">
        <f t="shared" si="3"/>
        <v>130</v>
      </c>
    </row>
    <row r="26" spans="1:9" ht="18" customHeight="1" x14ac:dyDescent="0.2">
      <c r="A26" s="7" t="s">
        <v>56</v>
      </c>
      <c r="B26" s="8">
        <f>'Por Sexo (CENTRAL)'!D27</f>
        <v>509</v>
      </c>
      <c r="C26" s="8">
        <f>'Por Sexo (CENTRAL)'!G27</f>
        <v>6</v>
      </c>
      <c r="D26" s="8">
        <f>'Por Sexo (CENTRAL)'!J27</f>
        <v>54</v>
      </c>
      <c r="E26" s="8">
        <f>'Por Sexo (CENTRAL)'!M27</f>
        <v>79</v>
      </c>
      <c r="F26" s="10">
        <f>'Por Sexo (CENTRAL)'!P27</f>
        <v>59</v>
      </c>
      <c r="G26" s="12">
        <f t="shared" si="0"/>
        <v>707</v>
      </c>
      <c r="H26" s="13">
        <f>'Por Sexo (CENTRAL)'!V27</f>
        <v>0</v>
      </c>
      <c r="I26" s="14">
        <f t="shared" si="1"/>
        <v>707</v>
      </c>
    </row>
    <row r="27" spans="1:9" ht="18" customHeight="1" x14ac:dyDescent="0.2">
      <c r="A27" s="7" t="s">
        <v>40</v>
      </c>
      <c r="B27" s="8">
        <f>'Por Sexo (CENTRAL)'!D28</f>
        <v>252</v>
      </c>
      <c r="C27" s="8">
        <f>'Por Sexo (CENTRAL)'!G28</f>
        <v>1</v>
      </c>
      <c r="D27" s="8">
        <f>'Por Sexo (CENTRAL)'!J28</f>
        <v>31</v>
      </c>
      <c r="E27" s="8">
        <f>'Por Sexo (CENTRAL)'!M28</f>
        <v>27</v>
      </c>
      <c r="F27" s="10">
        <f>'Por Sexo (CENTRAL)'!P28</f>
        <v>33</v>
      </c>
      <c r="G27" s="12">
        <f t="shared" si="0"/>
        <v>344</v>
      </c>
      <c r="H27" s="13">
        <f>'Por Sexo (CENTRAL)'!V28</f>
        <v>0</v>
      </c>
      <c r="I27" s="14">
        <f t="shared" si="1"/>
        <v>344</v>
      </c>
    </row>
    <row r="28" spans="1:9" ht="18" customHeight="1" x14ac:dyDescent="0.2">
      <c r="A28" s="7" t="s">
        <v>57</v>
      </c>
      <c r="B28" s="8">
        <f>'Por Sexo (CENTRAL)'!D29</f>
        <v>16</v>
      </c>
      <c r="C28" s="8">
        <f>'Por Sexo (CENTRAL)'!G29</f>
        <v>7</v>
      </c>
      <c r="D28" s="8">
        <f>'Por Sexo (CENTRAL)'!J29</f>
        <v>1</v>
      </c>
      <c r="E28" s="8">
        <f>'Por Sexo (CENTRAL)'!M29</f>
        <v>13</v>
      </c>
      <c r="F28" s="10">
        <f>'Por Sexo (CENTRAL)'!P29</f>
        <v>26</v>
      </c>
      <c r="G28" s="12">
        <f t="shared" si="0"/>
        <v>63</v>
      </c>
      <c r="H28" s="13">
        <f>'Por Sexo (CENTRAL)'!V29</f>
        <v>0</v>
      </c>
      <c r="I28" s="14">
        <f t="shared" si="1"/>
        <v>63</v>
      </c>
    </row>
    <row r="29" spans="1:9" ht="18" customHeight="1" x14ac:dyDescent="0.2">
      <c r="A29" s="7" t="s">
        <v>58</v>
      </c>
      <c r="B29" s="8">
        <f>'Por Sexo (CENTRAL)'!D30</f>
        <v>59</v>
      </c>
      <c r="C29" s="8">
        <f>'Por Sexo (CENTRAL)'!G30</f>
        <v>11</v>
      </c>
      <c r="D29" s="8">
        <f>'Por Sexo (CENTRAL)'!J30</f>
        <v>2</v>
      </c>
      <c r="E29" s="8">
        <f>'Por Sexo (CENTRAL)'!M30</f>
        <v>14</v>
      </c>
      <c r="F29" s="10">
        <f>'Por Sexo (CENTRAL)'!P30</f>
        <v>31</v>
      </c>
      <c r="G29" s="12">
        <f t="shared" si="0"/>
        <v>117</v>
      </c>
      <c r="H29" s="13">
        <f>'Por Sexo (CENTRAL)'!V30</f>
        <v>0</v>
      </c>
      <c r="I29" s="14">
        <f t="shared" si="1"/>
        <v>117</v>
      </c>
    </row>
    <row r="30" spans="1:9" ht="18" customHeight="1" x14ac:dyDescent="0.2">
      <c r="A30" s="7" t="s">
        <v>41</v>
      </c>
      <c r="B30" s="8">
        <f>'Por Sexo (CENTRAL)'!D31</f>
        <v>385</v>
      </c>
      <c r="C30" s="8">
        <f>'Por Sexo (CENTRAL)'!G31</f>
        <v>6</v>
      </c>
      <c r="D30" s="8">
        <f>'Por Sexo (CENTRAL)'!J31</f>
        <v>2104</v>
      </c>
      <c r="E30" s="8">
        <f>'Por Sexo (CENTRAL)'!M31</f>
        <v>72</v>
      </c>
      <c r="F30" s="10">
        <f>'Por Sexo (CENTRAL)'!P31</f>
        <v>192</v>
      </c>
      <c r="G30" s="12">
        <f t="shared" si="0"/>
        <v>2759</v>
      </c>
      <c r="H30" s="13">
        <f>'Por Sexo (CENTRAL)'!V31</f>
        <v>0</v>
      </c>
      <c r="I30" s="14">
        <f t="shared" si="1"/>
        <v>2759</v>
      </c>
    </row>
    <row r="31" spans="1:9" ht="18" customHeight="1" x14ac:dyDescent="0.2">
      <c r="A31" s="7" t="s">
        <v>59</v>
      </c>
      <c r="B31" s="8">
        <f>'Por Sexo (CENTRAL)'!D32</f>
        <v>31</v>
      </c>
      <c r="C31" s="8">
        <f>'Por Sexo (CENTRAL)'!G32</f>
        <v>1</v>
      </c>
      <c r="D31" s="8">
        <f>'Por Sexo (CENTRAL)'!J32</f>
        <v>4</v>
      </c>
      <c r="E31" s="8">
        <f>'Por Sexo (CENTRAL)'!M32</f>
        <v>3</v>
      </c>
      <c r="F31" s="10">
        <f>'Por Sexo (CENTRAL)'!P32</f>
        <v>8</v>
      </c>
      <c r="G31" s="12">
        <f t="shared" si="0"/>
        <v>47</v>
      </c>
      <c r="H31" s="13">
        <f>'Por Sexo (CENTRAL)'!V32</f>
        <v>0</v>
      </c>
      <c r="I31" s="14">
        <f t="shared" si="1"/>
        <v>47</v>
      </c>
    </row>
    <row r="32" spans="1:9" ht="18" customHeight="1" x14ac:dyDescent="0.2">
      <c r="A32" s="7" t="s">
        <v>60</v>
      </c>
      <c r="B32" s="8">
        <f>'Por Sexo (CENTRAL)'!D33</f>
        <v>544</v>
      </c>
      <c r="C32" s="8">
        <f>'Por Sexo (CENTRAL)'!G33</f>
        <v>5</v>
      </c>
      <c r="D32" s="8">
        <f>'Por Sexo (CENTRAL)'!J33</f>
        <v>30</v>
      </c>
      <c r="E32" s="8">
        <f>'Por Sexo (CENTRAL)'!M33</f>
        <v>14</v>
      </c>
      <c r="F32" s="10">
        <f>'Por Sexo (CENTRAL)'!P33</f>
        <v>23</v>
      </c>
      <c r="G32" s="12">
        <f t="shared" si="0"/>
        <v>616</v>
      </c>
      <c r="H32" s="13">
        <f>'Por Sexo (CENTRAL)'!V33</f>
        <v>0</v>
      </c>
      <c r="I32" s="14">
        <f t="shared" si="1"/>
        <v>616</v>
      </c>
    </row>
    <row r="33" spans="1:9" ht="18" customHeight="1" x14ac:dyDescent="0.2">
      <c r="A33" s="7" t="s">
        <v>42</v>
      </c>
      <c r="B33" s="8">
        <f>'Por Sexo (CENTRAL)'!D34</f>
        <v>78</v>
      </c>
      <c r="C33" s="8">
        <f>'Por Sexo (CENTRAL)'!G34</f>
        <v>4</v>
      </c>
      <c r="D33" s="8">
        <f>'Por Sexo (CENTRAL)'!J34</f>
        <v>179</v>
      </c>
      <c r="E33" s="8">
        <f>'Por Sexo (CENTRAL)'!M34</f>
        <v>20</v>
      </c>
      <c r="F33" s="10">
        <f>'Por Sexo (CENTRAL)'!P34</f>
        <v>14</v>
      </c>
      <c r="G33" s="12">
        <f t="shared" si="0"/>
        <v>295</v>
      </c>
      <c r="H33" s="13">
        <f>'Por Sexo (CENTRAL)'!V34</f>
        <v>0</v>
      </c>
      <c r="I33" s="14">
        <f t="shared" si="1"/>
        <v>295</v>
      </c>
    </row>
    <row r="34" spans="1:9" ht="18" customHeight="1" x14ac:dyDescent="0.2">
      <c r="A34" s="7" t="s">
        <v>61</v>
      </c>
      <c r="B34" s="8">
        <f>'Por Sexo (CENTRAL)'!D35</f>
        <v>0</v>
      </c>
      <c r="C34" s="8">
        <f>'Por Sexo (CENTRAL)'!G35</f>
        <v>0</v>
      </c>
      <c r="D34" s="8">
        <f>'Por Sexo (CENTRAL)'!J35</f>
        <v>0</v>
      </c>
      <c r="E34" s="8">
        <f>'Por Sexo (CENTRAL)'!M35</f>
        <v>0</v>
      </c>
      <c r="F34" s="10">
        <f>'Por Sexo (CENTRAL)'!P35</f>
        <v>16</v>
      </c>
      <c r="G34" s="12">
        <f t="shared" si="0"/>
        <v>16</v>
      </c>
      <c r="H34" s="13">
        <f>'Por Sexo (CENTRAL)'!V35</f>
        <v>0</v>
      </c>
      <c r="I34" s="14">
        <f t="shared" si="1"/>
        <v>16</v>
      </c>
    </row>
    <row r="35" spans="1:9" s="4" customFormat="1" ht="18" customHeight="1" thickBot="1" x14ac:dyDescent="0.25">
      <c r="A35" s="20" t="s">
        <v>9</v>
      </c>
      <c r="B35" s="21">
        <f t="shared" ref="B35:I35" si="4">SUM(B6:B34)</f>
        <v>10962</v>
      </c>
      <c r="C35" s="21">
        <f t="shared" si="4"/>
        <v>227</v>
      </c>
      <c r="D35" s="21">
        <f t="shared" si="4"/>
        <v>3969</v>
      </c>
      <c r="E35" s="21">
        <f t="shared" si="4"/>
        <v>2396</v>
      </c>
      <c r="F35" s="22">
        <f t="shared" si="4"/>
        <v>1863</v>
      </c>
      <c r="G35" s="23">
        <f t="shared" si="4"/>
        <v>19417</v>
      </c>
      <c r="H35" s="24">
        <f t="shared" si="4"/>
        <v>6575</v>
      </c>
      <c r="I35" s="25">
        <f t="shared" si="4"/>
        <v>25992</v>
      </c>
    </row>
  </sheetData>
  <mergeCells count="4">
    <mergeCell ref="A1:I1"/>
    <mergeCell ref="A2:I2"/>
    <mergeCell ref="A3:I3"/>
    <mergeCell ref="A4:I4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opLeftCell="B4" zoomScale="87" zoomScaleNormal="87" workbookViewId="0">
      <pane ySplit="1260" topLeftCell="A4" activePane="bottomLeft"/>
      <selection activeCell="A4" sqref="A4:Y4"/>
      <selection pane="bottomLeft" activeCell="F17" sqref="F17"/>
    </sheetView>
  </sheetViews>
  <sheetFormatPr baseColWidth="10" defaultColWidth="11.42578125" defaultRowHeight="11.25" x14ac:dyDescent="0.2"/>
  <cols>
    <col min="1" max="1" width="74.42578125" style="3" customWidth="1"/>
    <col min="2" max="3" width="5.7109375" style="2" bestFit="1" customWidth="1"/>
    <col min="4" max="4" width="6.5703125" style="2" bestFit="1" customWidth="1"/>
    <col min="5" max="6" width="5.7109375" style="2" bestFit="1" customWidth="1"/>
    <col min="7" max="7" width="4.42578125" style="2" bestFit="1" customWidth="1"/>
    <col min="8" max="9" width="5.7109375" style="2" bestFit="1" customWidth="1"/>
    <col min="10" max="10" width="6.28515625" style="2" bestFit="1" customWidth="1"/>
    <col min="11" max="12" width="5.7109375" style="2" bestFit="1" customWidth="1"/>
    <col min="13" max="13" width="5.85546875" style="2" bestFit="1" customWidth="1"/>
    <col min="14" max="15" width="5.7109375" style="2" bestFit="1" customWidth="1"/>
    <col min="16" max="16" width="5.5703125" style="2" bestFit="1" customWidth="1"/>
    <col min="17" max="17" width="6.5703125" style="2" bestFit="1" customWidth="1"/>
    <col min="18" max="19" width="6.85546875" style="2" bestFit="1" customWidth="1"/>
    <col min="20" max="21" width="4.85546875" style="2" bestFit="1" customWidth="1"/>
    <col min="22" max="22" width="5.85546875" style="2" bestFit="1" customWidth="1"/>
    <col min="23" max="24" width="6.5703125" style="5" bestFit="1" customWidth="1"/>
    <col min="25" max="25" width="6.85546875" style="5" bestFit="1" customWidth="1"/>
    <col min="26" max="26" width="3.5703125" style="47" bestFit="1" customWidth="1"/>
    <col min="27" max="16384" width="11.42578125" style="1"/>
  </cols>
  <sheetData>
    <row r="1" spans="1:26" ht="11.25" customHeight="1" x14ac:dyDescent="0.2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6" ht="15" x14ac:dyDescent="0.2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6" ht="13.9" customHeight="1" x14ac:dyDescent="0.2">
      <c r="A3" s="98" t="s">
        <v>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6" ht="15" customHeight="1" thickBot="1" x14ac:dyDescent="0.25">
      <c r="A4" s="100" t="s">
        <v>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</row>
    <row r="5" spans="1:26" ht="28.5" customHeight="1" x14ac:dyDescent="0.2">
      <c r="A5" s="104" t="s">
        <v>4</v>
      </c>
      <c r="B5" s="102" t="s">
        <v>0</v>
      </c>
      <c r="C5" s="102"/>
      <c r="D5" s="102"/>
      <c r="E5" s="102" t="s">
        <v>1</v>
      </c>
      <c r="F5" s="102"/>
      <c r="G5" s="102"/>
      <c r="H5" s="102" t="s">
        <v>2</v>
      </c>
      <c r="I5" s="102"/>
      <c r="J5" s="102"/>
      <c r="K5" s="101" t="s">
        <v>5</v>
      </c>
      <c r="L5" s="102"/>
      <c r="M5" s="102"/>
      <c r="N5" s="101" t="s">
        <v>14</v>
      </c>
      <c r="O5" s="101"/>
      <c r="P5" s="101"/>
      <c r="Q5" s="101" t="s">
        <v>15</v>
      </c>
      <c r="R5" s="101"/>
      <c r="S5" s="101"/>
      <c r="T5" s="102" t="s">
        <v>3</v>
      </c>
      <c r="U5" s="102"/>
      <c r="V5" s="102"/>
      <c r="W5" s="102" t="s">
        <v>9</v>
      </c>
      <c r="X5" s="102"/>
      <c r="Y5" s="103"/>
    </row>
    <row r="6" spans="1:26" ht="15.95" customHeight="1" x14ac:dyDescent="0.2">
      <c r="A6" s="105"/>
      <c r="B6" s="26" t="s">
        <v>10</v>
      </c>
      <c r="C6" s="26" t="s">
        <v>11</v>
      </c>
      <c r="D6" s="26" t="s">
        <v>12</v>
      </c>
      <c r="E6" s="26" t="s">
        <v>10</v>
      </c>
      <c r="F6" s="26" t="s">
        <v>11</v>
      </c>
      <c r="G6" s="26" t="s">
        <v>12</v>
      </c>
      <c r="H6" s="26" t="s">
        <v>10</v>
      </c>
      <c r="I6" s="26" t="s">
        <v>11</v>
      </c>
      <c r="J6" s="26" t="s">
        <v>12</v>
      </c>
      <c r="K6" s="26" t="s">
        <v>10</v>
      </c>
      <c r="L6" s="26" t="s">
        <v>11</v>
      </c>
      <c r="M6" s="26" t="s">
        <v>12</v>
      </c>
      <c r="N6" s="26" t="s">
        <v>10</v>
      </c>
      <c r="O6" s="26" t="s">
        <v>11</v>
      </c>
      <c r="P6" s="26" t="s">
        <v>12</v>
      </c>
      <c r="Q6" s="26" t="s">
        <v>10</v>
      </c>
      <c r="R6" s="26" t="s">
        <v>11</v>
      </c>
      <c r="S6" s="26" t="s">
        <v>12</v>
      </c>
      <c r="T6" s="26" t="s">
        <v>10</v>
      </c>
      <c r="U6" s="26" t="s">
        <v>11</v>
      </c>
      <c r="V6" s="26" t="s">
        <v>12</v>
      </c>
      <c r="W6" s="26" t="s">
        <v>10</v>
      </c>
      <c r="X6" s="26" t="s">
        <v>11</v>
      </c>
      <c r="Y6" s="27" t="s">
        <v>12</v>
      </c>
    </row>
    <row r="7" spans="1:26" ht="18" customHeight="1" x14ac:dyDescent="0.2">
      <c r="A7" s="57" t="s">
        <v>33</v>
      </c>
      <c r="B7" s="63">
        <v>124</v>
      </c>
      <c r="C7" s="51">
        <v>148</v>
      </c>
      <c r="D7" s="64">
        <f>SUM(B7:C7)</f>
        <v>272</v>
      </c>
      <c r="E7" s="60">
        <v>0</v>
      </c>
      <c r="F7" s="51">
        <v>1</v>
      </c>
      <c r="G7" s="70">
        <f>SUM(E7:F7)</f>
        <v>1</v>
      </c>
      <c r="H7" s="63">
        <v>19</v>
      </c>
      <c r="I7" s="51">
        <v>16</v>
      </c>
      <c r="J7" s="64">
        <f>SUM(H7:I7)</f>
        <v>35</v>
      </c>
      <c r="K7" s="60">
        <v>26</v>
      </c>
      <c r="L7" s="51">
        <v>24</v>
      </c>
      <c r="M7" s="70">
        <f>SUM(K7:L7)</f>
        <v>50</v>
      </c>
      <c r="N7" s="63">
        <v>33</v>
      </c>
      <c r="O7" s="51">
        <v>9</v>
      </c>
      <c r="P7" s="64">
        <f>SUM(N7:O7)</f>
        <v>42</v>
      </c>
      <c r="Q7" s="60">
        <f>SUM(B7,E7,H7,K7,N7)</f>
        <v>202</v>
      </c>
      <c r="R7" s="51">
        <f>SUM(C7,F7,I7,L7,O7)</f>
        <v>198</v>
      </c>
      <c r="S7" s="70">
        <f>SUM(Q7:R7)</f>
        <v>400</v>
      </c>
      <c r="T7" s="63"/>
      <c r="U7" s="51"/>
      <c r="V7" s="64"/>
      <c r="W7" s="60">
        <f>SUM(Q7,T7)</f>
        <v>202</v>
      </c>
      <c r="X7" s="52">
        <f>SUM(R7,U7)</f>
        <v>198</v>
      </c>
      <c r="Y7" s="73">
        <f>SUM(W7:X7)</f>
        <v>400</v>
      </c>
      <c r="Z7" s="44"/>
    </row>
    <row r="8" spans="1:26" ht="18" customHeight="1" x14ac:dyDescent="0.2">
      <c r="A8" s="58" t="s">
        <v>43</v>
      </c>
      <c r="B8" s="65">
        <v>367</v>
      </c>
      <c r="C8" s="53">
        <v>486</v>
      </c>
      <c r="D8" s="66">
        <f t="shared" ref="D8:D35" si="0">SUM(B8:C8)</f>
        <v>853</v>
      </c>
      <c r="E8" s="61">
        <v>5</v>
      </c>
      <c r="F8" s="53">
        <v>9</v>
      </c>
      <c r="G8" s="71">
        <f t="shared" ref="G8:G35" si="1">SUM(E8:F8)</f>
        <v>14</v>
      </c>
      <c r="H8" s="65">
        <v>57</v>
      </c>
      <c r="I8" s="53">
        <v>65</v>
      </c>
      <c r="J8" s="66">
        <f t="shared" ref="J8:J35" si="2">SUM(H8:I8)</f>
        <v>122</v>
      </c>
      <c r="K8" s="61">
        <v>77</v>
      </c>
      <c r="L8" s="53">
        <v>68</v>
      </c>
      <c r="M8" s="71">
        <f t="shared" ref="M8:M35" si="3">SUM(K8:L8)</f>
        <v>145</v>
      </c>
      <c r="N8" s="65">
        <v>107</v>
      </c>
      <c r="O8" s="53">
        <v>38</v>
      </c>
      <c r="P8" s="66">
        <f t="shared" ref="P8:P35" si="4">SUM(N8:O8)</f>
        <v>145</v>
      </c>
      <c r="Q8" s="61">
        <f t="shared" ref="Q8:Q35" si="5">SUM(B8,E8,H8,K8,N8)</f>
        <v>613</v>
      </c>
      <c r="R8" s="53">
        <f t="shared" ref="R8:R35" si="6">SUM(C8,F8,I8,L8,O8)</f>
        <v>666</v>
      </c>
      <c r="S8" s="71">
        <f t="shared" ref="S8:S35" si="7">SUM(Q8:R8)</f>
        <v>1279</v>
      </c>
      <c r="T8" s="65"/>
      <c r="U8" s="53"/>
      <c r="V8" s="66"/>
      <c r="W8" s="61">
        <f t="shared" ref="W8:W35" si="8">SUM(Q8,T8)</f>
        <v>613</v>
      </c>
      <c r="X8" s="54">
        <f t="shared" ref="X8:X35" si="9">SUM(R8,U8)</f>
        <v>666</v>
      </c>
      <c r="Y8" s="74">
        <f t="shared" ref="Y8:Y35" si="10">SUM(W8:X8)</f>
        <v>1279</v>
      </c>
    </row>
    <row r="9" spans="1:26" ht="18" customHeight="1" x14ac:dyDescent="0.2">
      <c r="A9" s="58" t="s">
        <v>34</v>
      </c>
      <c r="B9" s="65">
        <v>253</v>
      </c>
      <c r="C9" s="53">
        <v>360</v>
      </c>
      <c r="D9" s="66">
        <f t="shared" si="0"/>
        <v>613</v>
      </c>
      <c r="E9" s="61">
        <v>0</v>
      </c>
      <c r="F9" s="53">
        <v>0</v>
      </c>
      <c r="G9" s="71">
        <f t="shared" si="1"/>
        <v>0</v>
      </c>
      <c r="H9" s="65">
        <v>154</v>
      </c>
      <c r="I9" s="53">
        <v>62</v>
      </c>
      <c r="J9" s="66">
        <f t="shared" si="2"/>
        <v>216</v>
      </c>
      <c r="K9" s="61">
        <v>479</v>
      </c>
      <c r="L9" s="53">
        <v>318</v>
      </c>
      <c r="M9" s="71">
        <f t="shared" si="3"/>
        <v>797</v>
      </c>
      <c r="N9" s="65">
        <v>198</v>
      </c>
      <c r="O9" s="53">
        <v>104</v>
      </c>
      <c r="P9" s="66">
        <f t="shared" si="4"/>
        <v>302</v>
      </c>
      <c r="Q9" s="61">
        <f t="shared" si="5"/>
        <v>1084</v>
      </c>
      <c r="R9" s="53">
        <f t="shared" si="6"/>
        <v>844</v>
      </c>
      <c r="S9" s="71">
        <f t="shared" si="7"/>
        <v>1928</v>
      </c>
      <c r="T9" s="65">
        <v>5419</v>
      </c>
      <c r="U9" s="53">
        <v>1156</v>
      </c>
      <c r="V9" s="66">
        <f>SUM(T9:U9)</f>
        <v>6575</v>
      </c>
      <c r="W9" s="61">
        <f t="shared" si="8"/>
        <v>6503</v>
      </c>
      <c r="X9" s="54">
        <f t="shared" si="9"/>
        <v>2000</v>
      </c>
      <c r="Y9" s="74">
        <f t="shared" si="10"/>
        <v>8503</v>
      </c>
    </row>
    <row r="10" spans="1:26" ht="18" customHeight="1" x14ac:dyDescent="0.2">
      <c r="A10" s="58" t="s">
        <v>44</v>
      </c>
      <c r="B10" s="65">
        <v>449</v>
      </c>
      <c r="C10" s="53">
        <v>386</v>
      </c>
      <c r="D10" s="66">
        <f t="shared" si="0"/>
        <v>835</v>
      </c>
      <c r="E10" s="61">
        <v>3</v>
      </c>
      <c r="F10" s="53">
        <v>2</v>
      </c>
      <c r="G10" s="71">
        <f t="shared" si="1"/>
        <v>5</v>
      </c>
      <c r="H10" s="65">
        <v>32</v>
      </c>
      <c r="I10" s="53">
        <v>11</v>
      </c>
      <c r="J10" s="66">
        <f t="shared" si="2"/>
        <v>43</v>
      </c>
      <c r="K10" s="61">
        <v>20</v>
      </c>
      <c r="L10" s="53">
        <v>8</v>
      </c>
      <c r="M10" s="71">
        <f t="shared" si="3"/>
        <v>28</v>
      </c>
      <c r="N10" s="65">
        <v>41</v>
      </c>
      <c r="O10" s="53">
        <v>13</v>
      </c>
      <c r="P10" s="66">
        <f t="shared" si="4"/>
        <v>54</v>
      </c>
      <c r="Q10" s="61">
        <f t="shared" si="5"/>
        <v>545</v>
      </c>
      <c r="R10" s="53">
        <f t="shared" si="6"/>
        <v>420</v>
      </c>
      <c r="S10" s="71">
        <f t="shared" si="7"/>
        <v>965</v>
      </c>
      <c r="T10" s="65"/>
      <c r="U10" s="53"/>
      <c r="V10" s="66"/>
      <c r="W10" s="61">
        <f t="shared" si="8"/>
        <v>545</v>
      </c>
      <c r="X10" s="54">
        <f t="shared" si="9"/>
        <v>420</v>
      </c>
      <c r="Y10" s="74">
        <f t="shared" si="10"/>
        <v>965</v>
      </c>
    </row>
    <row r="11" spans="1:26" ht="18" customHeight="1" x14ac:dyDescent="0.2">
      <c r="A11" s="58" t="s">
        <v>35</v>
      </c>
      <c r="B11" s="65">
        <v>192</v>
      </c>
      <c r="C11" s="53">
        <v>213</v>
      </c>
      <c r="D11" s="66">
        <f t="shared" si="0"/>
        <v>405</v>
      </c>
      <c r="E11" s="61">
        <v>0</v>
      </c>
      <c r="F11" s="53">
        <v>0</v>
      </c>
      <c r="G11" s="71">
        <f t="shared" si="1"/>
        <v>0</v>
      </c>
      <c r="H11" s="65">
        <v>19</v>
      </c>
      <c r="I11" s="53">
        <v>23</v>
      </c>
      <c r="J11" s="66">
        <f t="shared" si="2"/>
        <v>42</v>
      </c>
      <c r="K11" s="61">
        <v>21</v>
      </c>
      <c r="L11" s="53">
        <v>38</v>
      </c>
      <c r="M11" s="71">
        <f t="shared" si="3"/>
        <v>59</v>
      </c>
      <c r="N11" s="65">
        <v>25</v>
      </c>
      <c r="O11" s="53">
        <v>12</v>
      </c>
      <c r="P11" s="66">
        <f t="shared" si="4"/>
        <v>37</v>
      </c>
      <c r="Q11" s="61">
        <f t="shared" si="5"/>
        <v>257</v>
      </c>
      <c r="R11" s="53">
        <f t="shared" si="6"/>
        <v>286</v>
      </c>
      <c r="S11" s="71">
        <f t="shared" si="7"/>
        <v>543</v>
      </c>
      <c r="T11" s="65"/>
      <c r="U11" s="53"/>
      <c r="V11" s="66"/>
      <c r="W11" s="61">
        <f t="shared" si="8"/>
        <v>257</v>
      </c>
      <c r="X11" s="54">
        <f t="shared" si="9"/>
        <v>286</v>
      </c>
      <c r="Y11" s="74">
        <f t="shared" si="10"/>
        <v>543</v>
      </c>
    </row>
    <row r="12" spans="1:26" ht="18" customHeight="1" x14ac:dyDescent="0.2">
      <c r="A12" s="58" t="s">
        <v>45</v>
      </c>
      <c r="B12" s="65">
        <v>237</v>
      </c>
      <c r="C12" s="53">
        <v>222</v>
      </c>
      <c r="D12" s="66">
        <f t="shared" si="0"/>
        <v>459</v>
      </c>
      <c r="E12" s="61">
        <v>3</v>
      </c>
      <c r="F12" s="53">
        <v>4</v>
      </c>
      <c r="G12" s="71">
        <f t="shared" si="1"/>
        <v>7</v>
      </c>
      <c r="H12" s="65">
        <v>96</v>
      </c>
      <c r="I12" s="53">
        <v>26</v>
      </c>
      <c r="J12" s="66">
        <f t="shared" si="2"/>
        <v>122</v>
      </c>
      <c r="K12" s="61">
        <v>67</v>
      </c>
      <c r="L12" s="53">
        <v>26</v>
      </c>
      <c r="M12" s="71">
        <f t="shared" si="3"/>
        <v>93</v>
      </c>
      <c r="N12" s="65">
        <v>20</v>
      </c>
      <c r="O12" s="53">
        <v>9</v>
      </c>
      <c r="P12" s="66">
        <f t="shared" si="4"/>
        <v>29</v>
      </c>
      <c r="Q12" s="61">
        <f t="shared" si="5"/>
        <v>423</v>
      </c>
      <c r="R12" s="53">
        <f t="shared" si="6"/>
        <v>287</v>
      </c>
      <c r="S12" s="71">
        <f t="shared" si="7"/>
        <v>710</v>
      </c>
      <c r="T12" s="65"/>
      <c r="U12" s="53"/>
      <c r="V12" s="66"/>
      <c r="W12" s="61">
        <f t="shared" si="8"/>
        <v>423</v>
      </c>
      <c r="X12" s="54">
        <f t="shared" si="9"/>
        <v>287</v>
      </c>
      <c r="Y12" s="74">
        <f t="shared" si="10"/>
        <v>710</v>
      </c>
    </row>
    <row r="13" spans="1:26" ht="18" customHeight="1" x14ac:dyDescent="0.2">
      <c r="A13" s="58" t="s">
        <v>36</v>
      </c>
      <c r="B13" s="65">
        <v>76</v>
      </c>
      <c r="C13" s="53">
        <v>91</v>
      </c>
      <c r="D13" s="66">
        <f t="shared" si="0"/>
        <v>167</v>
      </c>
      <c r="E13" s="61">
        <v>0</v>
      </c>
      <c r="F13" s="53">
        <v>0</v>
      </c>
      <c r="G13" s="71">
        <f t="shared" si="1"/>
        <v>0</v>
      </c>
      <c r="H13" s="65">
        <v>11</v>
      </c>
      <c r="I13" s="53">
        <v>10</v>
      </c>
      <c r="J13" s="66">
        <f t="shared" si="2"/>
        <v>21</v>
      </c>
      <c r="K13" s="61">
        <v>14</v>
      </c>
      <c r="L13" s="53">
        <v>12</v>
      </c>
      <c r="M13" s="71">
        <f t="shared" si="3"/>
        <v>26</v>
      </c>
      <c r="N13" s="65">
        <v>33</v>
      </c>
      <c r="O13" s="53">
        <v>25</v>
      </c>
      <c r="P13" s="66">
        <f t="shared" si="4"/>
        <v>58</v>
      </c>
      <c r="Q13" s="61">
        <f t="shared" si="5"/>
        <v>134</v>
      </c>
      <c r="R13" s="53">
        <f t="shared" si="6"/>
        <v>138</v>
      </c>
      <c r="S13" s="71">
        <f t="shared" si="7"/>
        <v>272</v>
      </c>
      <c r="T13" s="65"/>
      <c r="U13" s="53"/>
      <c r="V13" s="66"/>
      <c r="W13" s="61">
        <f t="shared" si="8"/>
        <v>134</v>
      </c>
      <c r="X13" s="54">
        <f t="shared" si="9"/>
        <v>138</v>
      </c>
      <c r="Y13" s="74">
        <f t="shared" si="10"/>
        <v>272</v>
      </c>
    </row>
    <row r="14" spans="1:26" ht="18" customHeight="1" x14ac:dyDescent="0.2">
      <c r="A14" s="58" t="s">
        <v>46</v>
      </c>
      <c r="B14" s="65">
        <v>15</v>
      </c>
      <c r="C14" s="53">
        <v>31</v>
      </c>
      <c r="D14" s="66">
        <f t="shared" si="0"/>
        <v>46</v>
      </c>
      <c r="E14" s="61">
        <v>1</v>
      </c>
      <c r="F14" s="53">
        <v>1</v>
      </c>
      <c r="G14" s="71">
        <f t="shared" si="1"/>
        <v>2</v>
      </c>
      <c r="H14" s="65">
        <v>7</v>
      </c>
      <c r="I14" s="53">
        <v>6</v>
      </c>
      <c r="J14" s="66">
        <f t="shared" si="2"/>
        <v>13</v>
      </c>
      <c r="K14" s="61">
        <v>11</v>
      </c>
      <c r="L14" s="53">
        <v>5</v>
      </c>
      <c r="M14" s="71">
        <f t="shared" si="3"/>
        <v>16</v>
      </c>
      <c r="N14" s="65">
        <v>15</v>
      </c>
      <c r="O14" s="53">
        <v>6</v>
      </c>
      <c r="P14" s="66">
        <f t="shared" si="4"/>
        <v>21</v>
      </c>
      <c r="Q14" s="61">
        <f t="shared" si="5"/>
        <v>49</v>
      </c>
      <c r="R14" s="53">
        <f t="shared" si="6"/>
        <v>49</v>
      </c>
      <c r="S14" s="71">
        <f t="shared" si="7"/>
        <v>98</v>
      </c>
      <c r="T14" s="65"/>
      <c r="U14" s="53"/>
      <c r="V14" s="66"/>
      <c r="W14" s="61">
        <f t="shared" si="8"/>
        <v>49</v>
      </c>
      <c r="X14" s="54">
        <f t="shared" si="9"/>
        <v>49</v>
      </c>
      <c r="Y14" s="74">
        <f t="shared" si="10"/>
        <v>98</v>
      </c>
    </row>
    <row r="15" spans="1:26" ht="18" customHeight="1" x14ac:dyDescent="0.2">
      <c r="A15" s="58" t="s">
        <v>47</v>
      </c>
      <c r="B15" s="65">
        <v>577</v>
      </c>
      <c r="C15" s="53">
        <v>340</v>
      </c>
      <c r="D15" s="66">
        <f t="shared" si="0"/>
        <v>917</v>
      </c>
      <c r="E15" s="61">
        <v>2</v>
      </c>
      <c r="F15" s="53">
        <v>3</v>
      </c>
      <c r="G15" s="71">
        <f t="shared" si="1"/>
        <v>5</v>
      </c>
      <c r="H15" s="65">
        <v>25</v>
      </c>
      <c r="I15" s="53">
        <v>16</v>
      </c>
      <c r="J15" s="66">
        <f t="shared" si="2"/>
        <v>41</v>
      </c>
      <c r="K15" s="61">
        <v>20</v>
      </c>
      <c r="L15" s="53">
        <v>33</v>
      </c>
      <c r="M15" s="71">
        <f t="shared" si="3"/>
        <v>53</v>
      </c>
      <c r="N15" s="65">
        <v>32</v>
      </c>
      <c r="O15" s="53">
        <v>9</v>
      </c>
      <c r="P15" s="66">
        <f t="shared" si="4"/>
        <v>41</v>
      </c>
      <c r="Q15" s="61">
        <f t="shared" si="5"/>
        <v>656</v>
      </c>
      <c r="R15" s="53">
        <f t="shared" si="6"/>
        <v>401</v>
      </c>
      <c r="S15" s="71">
        <f t="shared" si="7"/>
        <v>1057</v>
      </c>
      <c r="T15" s="65"/>
      <c r="U15" s="53"/>
      <c r="V15" s="66"/>
      <c r="W15" s="61">
        <f t="shared" si="8"/>
        <v>656</v>
      </c>
      <c r="X15" s="54">
        <f t="shared" si="9"/>
        <v>401</v>
      </c>
      <c r="Y15" s="74">
        <f t="shared" si="10"/>
        <v>1057</v>
      </c>
    </row>
    <row r="16" spans="1:26" ht="18" customHeight="1" x14ac:dyDescent="0.2">
      <c r="A16" s="58" t="s">
        <v>37</v>
      </c>
      <c r="B16" s="65">
        <v>625</v>
      </c>
      <c r="C16" s="53">
        <v>714</v>
      </c>
      <c r="D16" s="66">
        <f t="shared" si="0"/>
        <v>1339</v>
      </c>
      <c r="E16" s="61">
        <v>6</v>
      </c>
      <c r="F16" s="53">
        <v>9</v>
      </c>
      <c r="G16" s="71">
        <f t="shared" si="1"/>
        <v>15</v>
      </c>
      <c r="H16" s="65">
        <v>92</v>
      </c>
      <c r="I16" s="53">
        <v>94</v>
      </c>
      <c r="J16" s="66">
        <f t="shared" si="2"/>
        <v>186</v>
      </c>
      <c r="K16" s="61">
        <v>105</v>
      </c>
      <c r="L16" s="53">
        <v>121</v>
      </c>
      <c r="M16" s="71">
        <f t="shared" si="3"/>
        <v>226</v>
      </c>
      <c r="N16" s="65">
        <v>133</v>
      </c>
      <c r="O16" s="53">
        <v>80</v>
      </c>
      <c r="P16" s="66">
        <f t="shared" si="4"/>
        <v>213</v>
      </c>
      <c r="Q16" s="61">
        <f t="shared" si="5"/>
        <v>961</v>
      </c>
      <c r="R16" s="53">
        <f t="shared" si="6"/>
        <v>1018</v>
      </c>
      <c r="S16" s="71">
        <f t="shared" si="7"/>
        <v>1979</v>
      </c>
      <c r="T16" s="65"/>
      <c r="U16" s="53"/>
      <c r="V16" s="66"/>
      <c r="W16" s="61">
        <f t="shared" si="8"/>
        <v>961</v>
      </c>
      <c r="X16" s="54">
        <f t="shared" si="9"/>
        <v>1018</v>
      </c>
      <c r="Y16" s="74">
        <f t="shared" si="10"/>
        <v>1979</v>
      </c>
    </row>
    <row r="17" spans="1:25" ht="18" customHeight="1" x14ac:dyDescent="0.2">
      <c r="A17" s="58" t="s">
        <v>38</v>
      </c>
      <c r="B17" s="65">
        <v>660</v>
      </c>
      <c r="C17" s="53">
        <v>757</v>
      </c>
      <c r="D17" s="66">
        <f t="shared" ref="D17:D21" si="11">SUM(B17:C17)</f>
        <v>1417</v>
      </c>
      <c r="E17" s="61">
        <v>62</v>
      </c>
      <c r="F17" s="53">
        <v>56</v>
      </c>
      <c r="G17" s="71">
        <f t="shared" ref="G17:G21" si="12">SUM(E17:F17)</f>
        <v>118</v>
      </c>
      <c r="H17" s="65">
        <v>208</v>
      </c>
      <c r="I17" s="53">
        <v>146</v>
      </c>
      <c r="J17" s="66">
        <f t="shared" ref="J17:J21" si="13">SUM(H17:I17)</f>
        <v>354</v>
      </c>
      <c r="K17" s="61">
        <v>173</v>
      </c>
      <c r="L17" s="53">
        <v>184</v>
      </c>
      <c r="M17" s="71">
        <f t="shared" ref="M17:M21" si="14">SUM(K17:L17)</f>
        <v>357</v>
      </c>
      <c r="N17" s="65">
        <v>63</v>
      </c>
      <c r="O17" s="53">
        <v>43</v>
      </c>
      <c r="P17" s="66">
        <f t="shared" ref="P17:P21" si="15">SUM(N17:O17)</f>
        <v>106</v>
      </c>
      <c r="Q17" s="61">
        <f t="shared" ref="Q17:Q21" si="16">SUM(B17,E17,H17,K17,N17)</f>
        <v>1166</v>
      </c>
      <c r="R17" s="53">
        <f t="shared" ref="R17:R21" si="17">SUM(C17,F17,I17,L17,O17)</f>
        <v>1186</v>
      </c>
      <c r="S17" s="71">
        <f t="shared" ref="S17:S21" si="18">SUM(Q17:R17)</f>
        <v>2352</v>
      </c>
      <c r="T17" s="65"/>
      <c r="U17" s="53"/>
      <c r="V17" s="66"/>
      <c r="W17" s="61">
        <f t="shared" ref="W17:W21" si="19">SUM(Q17,T17)</f>
        <v>1166</v>
      </c>
      <c r="X17" s="54">
        <f t="shared" ref="X17:X21" si="20">SUM(R17,U17)</f>
        <v>1186</v>
      </c>
      <c r="Y17" s="74">
        <f t="shared" ref="Y17:Y21" si="21">SUM(W17:X17)</f>
        <v>2352</v>
      </c>
    </row>
    <row r="18" spans="1:25" ht="18" customHeight="1" x14ac:dyDescent="0.2">
      <c r="A18" s="58" t="s">
        <v>48</v>
      </c>
      <c r="B18" s="65">
        <v>89</v>
      </c>
      <c r="C18" s="53">
        <v>146</v>
      </c>
      <c r="D18" s="66">
        <f t="shared" si="11"/>
        <v>235</v>
      </c>
      <c r="E18" s="61">
        <v>0</v>
      </c>
      <c r="F18" s="53">
        <v>0</v>
      </c>
      <c r="G18" s="71">
        <f t="shared" si="12"/>
        <v>0</v>
      </c>
      <c r="H18" s="65">
        <v>23</v>
      </c>
      <c r="I18" s="53">
        <v>26</v>
      </c>
      <c r="J18" s="66">
        <f t="shared" si="13"/>
        <v>49</v>
      </c>
      <c r="K18" s="61">
        <v>35</v>
      </c>
      <c r="L18" s="53">
        <v>34</v>
      </c>
      <c r="M18" s="71">
        <f t="shared" si="14"/>
        <v>69</v>
      </c>
      <c r="N18" s="65">
        <v>50</v>
      </c>
      <c r="O18" s="53">
        <v>33</v>
      </c>
      <c r="P18" s="66">
        <f t="shared" si="15"/>
        <v>83</v>
      </c>
      <c r="Q18" s="61">
        <f t="shared" si="16"/>
        <v>197</v>
      </c>
      <c r="R18" s="53">
        <f t="shared" si="17"/>
        <v>239</v>
      </c>
      <c r="S18" s="71">
        <f t="shared" si="18"/>
        <v>436</v>
      </c>
      <c r="T18" s="65"/>
      <c r="U18" s="53"/>
      <c r="V18" s="66"/>
      <c r="W18" s="61">
        <f t="shared" si="19"/>
        <v>197</v>
      </c>
      <c r="X18" s="54">
        <f t="shared" si="20"/>
        <v>239</v>
      </c>
      <c r="Y18" s="74">
        <f t="shared" si="21"/>
        <v>436</v>
      </c>
    </row>
    <row r="19" spans="1:25" ht="18" customHeight="1" x14ac:dyDescent="0.2">
      <c r="A19" s="58" t="s">
        <v>39</v>
      </c>
      <c r="B19" s="65">
        <v>16</v>
      </c>
      <c r="C19" s="53">
        <v>13</v>
      </c>
      <c r="D19" s="66">
        <f t="shared" si="11"/>
        <v>29</v>
      </c>
      <c r="E19" s="61">
        <v>0</v>
      </c>
      <c r="F19" s="53">
        <v>0</v>
      </c>
      <c r="G19" s="71">
        <f t="shared" si="12"/>
        <v>0</v>
      </c>
      <c r="H19" s="65">
        <v>5</v>
      </c>
      <c r="I19" s="53">
        <v>3</v>
      </c>
      <c r="J19" s="66">
        <f t="shared" si="13"/>
        <v>8</v>
      </c>
      <c r="K19" s="61">
        <v>6</v>
      </c>
      <c r="L19" s="53">
        <v>5</v>
      </c>
      <c r="M19" s="71">
        <f t="shared" si="14"/>
        <v>11</v>
      </c>
      <c r="N19" s="65">
        <v>14</v>
      </c>
      <c r="O19" s="53">
        <v>12</v>
      </c>
      <c r="P19" s="66">
        <f t="shared" si="15"/>
        <v>26</v>
      </c>
      <c r="Q19" s="61">
        <f t="shared" si="16"/>
        <v>41</v>
      </c>
      <c r="R19" s="53">
        <f t="shared" si="17"/>
        <v>33</v>
      </c>
      <c r="S19" s="71">
        <f t="shared" si="18"/>
        <v>74</v>
      </c>
      <c r="T19" s="65"/>
      <c r="U19" s="53"/>
      <c r="V19" s="66"/>
      <c r="W19" s="61">
        <f t="shared" si="19"/>
        <v>41</v>
      </c>
      <c r="X19" s="54">
        <f t="shared" si="20"/>
        <v>33</v>
      </c>
      <c r="Y19" s="74">
        <f t="shared" si="21"/>
        <v>74</v>
      </c>
    </row>
    <row r="20" spans="1:25" ht="18" customHeight="1" x14ac:dyDescent="0.2">
      <c r="A20" s="58" t="s">
        <v>49</v>
      </c>
      <c r="B20" s="65">
        <v>420</v>
      </c>
      <c r="C20" s="53">
        <v>605</v>
      </c>
      <c r="D20" s="66">
        <f t="shared" si="11"/>
        <v>1025</v>
      </c>
      <c r="E20" s="61">
        <v>2</v>
      </c>
      <c r="F20" s="53">
        <v>5</v>
      </c>
      <c r="G20" s="71">
        <f t="shared" si="12"/>
        <v>7</v>
      </c>
      <c r="H20" s="65">
        <v>146</v>
      </c>
      <c r="I20" s="53">
        <v>107</v>
      </c>
      <c r="J20" s="66">
        <f t="shared" si="13"/>
        <v>253</v>
      </c>
      <c r="K20" s="61">
        <v>45</v>
      </c>
      <c r="L20" s="53">
        <v>32</v>
      </c>
      <c r="M20" s="71">
        <f t="shared" si="14"/>
        <v>77</v>
      </c>
      <c r="N20" s="65">
        <v>39</v>
      </c>
      <c r="O20" s="53">
        <v>17</v>
      </c>
      <c r="P20" s="66">
        <f t="shared" si="15"/>
        <v>56</v>
      </c>
      <c r="Q20" s="61">
        <f t="shared" si="16"/>
        <v>652</v>
      </c>
      <c r="R20" s="53">
        <f t="shared" si="17"/>
        <v>766</v>
      </c>
      <c r="S20" s="71">
        <f t="shared" si="18"/>
        <v>1418</v>
      </c>
      <c r="T20" s="65"/>
      <c r="U20" s="53"/>
      <c r="V20" s="66"/>
      <c r="W20" s="61">
        <f t="shared" si="19"/>
        <v>652</v>
      </c>
      <c r="X20" s="54">
        <f t="shared" si="20"/>
        <v>766</v>
      </c>
      <c r="Y20" s="74">
        <f t="shared" si="21"/>
        <v>1418</v>
      </c>
    </row>
    <row r="21" spans="1:25" ht="18" customHeight="1" x14ac:dyDescent="0.2">
      <c r="A21" s="58" t="s">
        <v>50</v>
      </c>
      <c r="B21" s="65">
        <v>26</v>
      </c>
      <c r="C21" s="53">
        <v>35</v>
      </c>
      <c r="D21" s="66">
        <f t="shared" si="11"/>
        <v>61</v>
      </c>
      <c r="E21" s="61">
        <v>3</v>
      </c>
      <c r="F21" s="53">
        <v>3</v>
      </c>
      <c r="G21" s="71">
        <f t="shared" si="12"/>
        <v>6</v>
      </c>
      <c r="H21" s="65">
        <v>7</v>
      </c>
      <c r="I21" s="53">
        <v>4</v>
      </c>
      <c r="J21" s="66">
        <f t="shared" si="13"/>
        <v>11</v>
      </c>
      <c r="K21" s="61">
        <v>16</v>
      </c>
      <c r="L21" s="53">
        <v>18</v>
      </c>
      <c r="M21" s="71">
        <f t="shared" si="14"/>
        <v>34</v>
      </c>
      <c r="N21" s="65">
        <v>17</v>
      </c>
      <c r="O21" s="53">
        <v>5</v>
      </c>
      <c r="P21" s="66">
        <f t="shared" si="15"/>
        <v>22</v>
      </c>
      <c r="Q21" s="61">
        <f t="shared" si="16"/>
        <v>69</v>
      </c>
      <c r="R21" s="53">
        <f t="shared" si="17"/>
        <v>65</v>
      </c>
      <c r="S21" s="71">
        <f t="shared" si="18"/>
        <v>134</v>
      </c>
      <c r="T21" s="65"/>
      <c r="U21" s="53"/>
      <c r="V21" s="66"/>
      <c r="W21" s="61">
        <f t="shared" si="19"/>
        <v>69</v>
      </c>
      <c r="X21" s="54">
        <f t="shared" si="20"/>
        <v>65</v>
      </c>
      <c r="Y21" s="74">
        <f t="shared" si="21"/>
        <v>134</v>
      </c>
    </row>
    <row r="22" spans="1:25" ht="18" customHeight="1" x14ac:dyDescent="0.2">
      <c r="A22" s="58" t="s">
        <v>51</v>
      </c>
      <c r="B22" s="65">
        <v>0</v>
      </c>
      <c r="C22" s="53">
        <v>2</v>
      </c>
      <c r="D22" s="66">
        <f t="shared" si="0"/>
        <v>2</v>
      </c>
      <c r="E22" s="61">
        <v>0</v>
      </c>
      <c r="F22" s="53">
        <v>0</v>
      </c>
      <c r="G22" s="71">
        <f t="shared" si="1"/>
        <v>0</v>
      </c>
      <c r="H22" s="65">
        <v>0</v>
      </c>
      <c r="I22" s="53">
        <v>1</v>
      </c>
      <c r="J22" s="66">
        <f t="shared" si="2"/>
        <v>1</v>
      </c>
      <c r="K22" s="61">
        <v>6</v>
      </c>
      <c r="L22" s="53">
        <v>6</v>
      </c>
      <c r="M22" s="71">
        <f t="shared" si="3"/>
        <v>12</v>
      </c>
      <c r="N22" s="65">
        <v>6</v>
      </c>
      <c r="O22" s="53">
        <v>2</v>
      </c>
      <c r="P22" s="66">
        <f t="shared" si="4"/>
        <v>8</v>
      </c>
      <c r="Q22" s="61">
        <f t="shared" si="5"/>
        <v>12</v>
      </c>
      <c r="R22" s="53">
        <f t="shared" si="6"/>
        <v>11</v>
      </c>
      <c r="S22" s="71">
        <f t="shared" si="7"/>
        <v>23</v>
      </c>
      <c r="T22" s="65"/>
      <c r="U22" s="53"/>
      <c r="V22" s="66"/>
      <c r="W22" s="61">
        <f t="shared" si="8"/>
        <v>12</v>
      </c>
      <c r="X22" s="54">
        <f t="shared" si="9"/>
        <v>11</v>
      </c>
      <c r="Y22" s="74">
        <f t="shared" si="10"/>
        <v>23</v>
      </c>
    </row>
    <row r="23" spans="1:25" ht="18" customHeight="1" x14ac:dyDescent="0.2">
      <c r="A23" s="58" t="s">
        <v>52</v>
      </c>
      <c r="B23" s="65">
        <v>47</v>
      </c>
      <c r="C23" s="53">
        <v>56</v>
      </c>
      <c r="D23" s="66">
        <f t="shared" si="0"/>
        <v>103</v>
      </c>
      <c r="E23" s="61">
        <v>0</v>
      </c>
      <c r="F23" s="53">
        <v>0</v>
      </c>
      <c r="G23" s="71">
        <f t="shared" si="1"/>
        <v>0</v>
      </c>
      <c r="H23" s="65">
        <v>4</v>
      </c>
      <c r="I23" s="53">
        <v>0</v>
      </c>
      <c r="J23" s="66">
        <f t="shared" si="2"/>
        <v>4</v>
      </c>
      <c r="K23" s="61">
        <v>12</v>
      </c>
      <c r="L23" s="53">
        <v>4</v>
      </c>
      <c r="M23" s="71">
        <f t="shared" si="3"/>
        <v>16</v>
      </c>
      <c r="N23" s="65">
        <v>15</v>
      </c>
      <c r="O23" s="53">
        <v>8</v>
      </c>
      <c r="P23" s="66">
        <f t="shared" si="4"/>
        <v>23</v>
      </c>
      <c r="Q23" s="61">
        <f t="shared" si="5"/>
        <v>78</v>
      </c>
      <c r="R23" s="53">
        <f t="shared" si="6"/>
        <v>68</v>
      </c>
      <c r="S23" s="71">
        <f t="shared" si="7"/>
        <v>146</v>
      </c>
      <c r="T23" s="65"/>
      <c r="U23" s="53"/>
      <c r="V23" s="66"/>
      <c r="W23" s="61">
        <f t="shared" si="8"/>
        <v>78</v>
      </c>
      <c r="X23" s="54">
        <f t="shared" si="9"/>
        <v>68</v>
      </c>
      <c r="Y23" s="74">
        <f t="shared" si="10"/>
        <v>146</v>
      </c>
    </row>
    <row r="24" spans="1:25" ht="18" customHeight="1" x14ac:dyDescent="0.2">
      <c r="A24" s="58" t="s">
        <v>53</v>
      </c>
      <c r="B24" s="65">
        <v>2</v>
      </c>
      <c r="C24" s="53">
        <v>3</v>
      </c>
      <c r="D24" s="66">
        <f t="shared" si="0"/>
        <v>5</v>
      </c>
      <c r="E24" s="61">
        <v>0</v>
      </c>
      <c r="F24" s="53">
        <v>1</v>
      </c>
      <c r="G24" s="71">
        <f t="shared" si="1"/>
        <v>1</v>
      </c>
      <c r="H24" s="65">
        <v>2</v>
      </c>
      <c r="I24" s="53">
        <v>4</v>
      </c>
      <c r="J24" s="66">
        <f t="shared" si="2"/>
        <v>6</v>
      </c>
      <c r="K24" s="61">
        <v>1</v>
      </c>
      <c r="L24" s="53">
        <v>2</v>
      </c>
      <c r="M24" s="71">
        <f t="shared" si="3"/>
        <v>3</v>
      </c>
      <c r="N24" s="65">
        <v>4</v>
      </c>
      <c r="O24" s="53">
        <v>8</v>
      </c>
      <c r="P24" s="66">
        <f t="shared" si="4"/>
        <v>12</v>
      </c>
      <c r="Q24" s="61">
        <f t="shared" si="5"/>
        <v>9</v>
      </c>
      <c r="R24" s="53">
        <f t="shared" si="6"/>
        <v>18</v>
      </c>
      <c r="S24" s="71">
        <f t="shared" si="7"/>
        <v>27</v>
      </c>
      <c r="T24" s="65"/>
      <c r="U24" s="53"/>
      <c r="V24" s="66"/>
      <c r="W24" s="61">
        <f t="shared" si="8"/>
        <v>9</v>
      </c>
      <c r="X24" s="54">
        <f t="shared" si="9"/>
        <v>18</v>
      </c>
      <c r="Y24" s="74">
        <f t="shared" si="10"/>
        <v>27</v>
      </c>
    </row>
    <row r="25" spans="1:25" ht="18" customHeight="1" x14ac:dyDescent="0.2">
      <c r="A25" s="58" t="s">
        <v>54</v>
      </c>
      <c r="B25" s="65">
        <v>135</v>
      </c>
      <c r="C25" s="53">
        <v>170</v>
      </c>
      <c r="D25" s="66">
        <f t="shared" si="0"/>
        <v>305</v>
      </c>
      <c r="E25" s="61">
        <v>3</v>
      </c>
      <c r="F25" s="53">
        <v>2</v>
      </c>
      <c r="G25" s="71">
        <f t="shared" si="1"/>
        <v>5</v>
      </c>
      <c r="H25" s="65">
        <v>25</v>
      </c>
      <c r="I25" s="53">
        <v>8</v>
      </c>
      <c r="J25" s="66">
        <f t="shared" si="2"/>
        <v>33</v>
      </c>
      <c r="K25" s="61">
        <v>46</v>
      </c>
      <c r="L25" s="53">
        <v>29</v>
      </c>
      <c r="M25" s="71">
        <f t="shared" si="3"/>
        <v>75</v>
      </c>
      <c r="N25" s="65">
        <v>47</v>
      </c>
      <c r="O25" s="53">
        <v>17</v>
      </c>
      <c r="P25" s="66">
        <f t="shared" si="4"/>
        <v>64</v>
      </c>
      <c r="Q25" s="61">
        <f t="shared" si="5"/>
        <v>256</v>
      </c>
      <c r="R25" s="53">
        <f t="shared" si="6"/>
        <v>226</v>
      </c>
      <c r="S25" s="71">
        <f t="shared" si="7"/>
        <v>482</v>
      </c>
      <c r="T25" s="65"/>
      <c r="U25" s="53"/>
      <c r="V25" s="66"/>
      <c r="W25" s="61">
        <f t="shared" si="8"/>
        <v>256</v>
      </c>
      <c r="X25" s="54">
        <f t="shared" si="9"/>
        <v>226</v>
      </c>
      <c r="Y25" s="74">
        <f t="shared" si="10"/>
        <v>482</v>
      </c>
    </row>
    <row r="26" spans="1:25" ht="18" customHeight="1" x14ac:dyDescent="0.2">
      <c r="A26" s="58" t="s">
        <v>55</v>
      </c>
      <c r="B26" s="65">
        <v>0</v>
      </c>
      <c r="C26" s="53">
        <v>0</v>
      </c>
      <c r="D26" s="66">
        <f t="shared" si="0"/>
        <v>0</v>
      </c>
      <c r="E26" s="61">
        <v>0</v>
      </c>
      <c r="F26" s="53">
        <v>0</v>
      </c>
      <c r="G26" s="71">
        <f t="shared" si="1"/>
        <v>0</v>
      </c>
      <c r="H26" s="65">
        <v>0</v>
      </c>
      <c r="I26" s="53">
        <v>4</v>
      </c>
      <c r="J26" s="66">
        <f t="shared" si="2"/>
        <v>4</v>
      </c>
      <c r="K26" s="61">
        <v>3</v>
      </c>
      <c r="L26" s="53">
        <v>4</v>
      </c>
      <c r="M26" s="71">
        <f t="shared" si="3"/>
        <v>7</v>
      </c>
      <c r="N26" s="65">
        <v>31</v>
      </c>
      <c r="O26" s="53">
        <v>88</v>
      </c>
      <c r="P26" s="66">
        <f t="shared" si="4"/>
        <v>119</v>
      </c>
      <c r="Q26" s="61">
        <f t="shared" si="5"/>
        <v>34</v>
      </c>
      <c r="R26" s="53">
        <f t="shared" si="6"/>
        <v>96</v>
      </c>
      <c r="S26" s="71">
        <f t="shared" si="7"/>
        <v>130</v>
      </c>
      <c r="T26" s="65"/>
      <c r="U26" s="53"/>
      <c r="V26" s="66"/>
      <c r="W26" s="61">
        <f t="shared" si="8"/>
        <v>34</v>
      </c>
      <c r="X26" s="54">
        <f t="shared" si="9"/>
        <v>96</v>
      </c>
      <c r="Y26" s="74">
        <f t="shared" si="10"/>
        <v>130</v>
      </c>
    </row>
    <row r="27" spans="1:25" ht="18" customHeight="1" x14ac:dyDescent="0.2">
      <c r="A27" s="58" t="s">
        <v>56</v>
      </c>
      <c r="B27" s="65">
        <v>213</v>
      </c>
      <c r="C27" s="53">
        <v>296</v>
      </c>
      <c r="D27" s="66">
        <f t="shared" si="0"/>
        <v>509</v>
      </c>
      <c r="E27" s="61">
        <v>2</v>
      </c>
      <c r="F27" s="53">
        <v>4</v>
      </c>
      <c r="G27" s="71">
        <f t="shared" si="1"/>
        <v>6</v>
      </c>
      <c r="H27" s="65">
        <v>24</v>
      </c>
      <c r="I27" s="53">
        <v>30</v>
      </c>
      <c r="J27" s="66">
        <f t="shared" si="2"/>
        <v>54</v>
      </c>
      <c r="K27" s="61">
        <v>38</v>
      </c>
      <c r="L27" s="53">
        <v>41</v>
      </c>
      <c r="M27" s="71">
        <f t="shared" si="3"/>
        <v>79</v>
      </c>
      <c r="N27" s="65">
        <v>29</v>
      </c>
      <c r="O27" s="53">
        <v>30</v>
      </c>
      <c r="P27" s="66">
        <f t="shared" si="4"/>
        <v>59</v>
      </c>
      <c r="Q27" s="61">
        <f t="shared" si="5"/>
        <v>306</v>
      </c>
      <c r="R27" s="53">
        <f t="shared" si="6"/>
        <v>401</v>
      </c>
      <c r="S27" s="71">
        <f t="shared" si="7"/>
        <v>707</v>
      </c>
      <c r="T27" s="65"/>
      <c r="U27" s="53"/>
      <c r="V27" s="66"/>
      <c r="W27" s="61">
        <f t="shared" si="8"/>
        <v>306</v>
      </c>
      <c r="X27" s="54">
        <f t="shared" si="9"/>
        <v>401</v>
      </c>
      <c r="Y27" s="74">
        <f t="shared" si="10"/>
        <v>707</v>
      </c>
    </row>
    <row r="28" spans="1:25" ht="18" customHeight="1" x14ac:dyDescent="0.2">
      <c r="A28" s="58" t="s">
        <v>40</v>
      </c>
      <c r="B28" s="65">
        <v>100</v>
      </c>
      <c r="C28" s="53">
        <v>152</v>
      </c>
      <c r="D28" s="66">
        <f t="shared" si="0"/>
        <v>252</v>
      </c>
      <c r="E28" s="61">
        <v>1</v>
      </c>
      <c r="F28" s="53">
        <v>0</v>
      </c>
      <c r="G28" s="71">
        <f t="shared" si="1"/>
        <v>1</v>
      </c>
      <c r="H28" s="65">
        <v>11</v>
      </c>
      <c r="I28" s="53">
        <v>20</v>
      </c>
      <c r="J28" s="66">
        <f t="shared" si="2"/>
        <v>31</v>
      </c>
      <c r="K28" s="61">
        <v>15</v>
      </c>
      <c r="L28" s="53">
        <v>12</v>
      </c>
      <c r="M28" s="71">
        <f t="shared" si="3"/>
        <v>27</v>
      </c>
      <c r="N28" s="65">
        <v>13</v>
      </c>
      <c r="O28" s="53">
        <v>20</v>
      </c>
      <c r="P28" s="66">
        <f t="shared" si="4"/>
        <v>33</v>
      </c>
      <c r="Q28" s="61">
        <f t="shared" si="5"/>
        <v>140</v>
      </c>
      <c r="R28" s="53">
        <f t="shared" si="6"/>
        <v>204</v>
      </c>
      <c r="S28" s="71">
        <f t="shared" si="7"/>
        <v>344</v>
      </c>
      <c r="T28" s="65"/>
      <c r="U28" s="53"/>
      <c r="V28" s="66"/>
      <c r="W28" s="61">
        <f t="shared" si="8"/>
        <v>140</v>
      </c>
      <c r="X28" s="54">
        <f t="shared" si="9"/>
        <v>204</v>
      </c>
      <c r="Y28" s="74">
        <f t="shared" si="10"/>
        <v>344</v>
      </c>
    </row>
    <row r="29" spans="1:25" ht="18" customHeight="1" x14ac:dyDescent="0.2">
      <c r="A29" s="58" t="s">
        <v>57</v>
      </c>
      <c r="B29" s="65">
        <v>4</v>
      </c>
      <c r="C29" s="53">
        <v>12</v>
      </c>
      <c r="D29" s="66">
        <f t="shared" si="0"/>
        <v>16</v>
      </c>
      <c r="E29" s="61">
        <v>1</v>
      </c>
      <c r="F29" s="53">
        <v>6</v>
      </c>
      <c r="G29" s="71">
        <f t="shared" si="1"/>
        <v>7</v>
      </c>
      <c r="H29" s="65">
        <v>1</v>
      </c>
      <c r="I29" s="53">
        <v>0</v>
      </c>
      <c r="J29" s="66">
        <f t="shared" si="2"/>
        <v>1</v>
      </c>
      <c r="K29" s="61">
        <v>5</v>
      </c>
      <c r="L29" s="53">
        <v>8</v>
      </c>
      <c r="M29" s="71">
        <f t="shared" si="3"/>
        <v>13</v>
      </c>
      <c r="N29" s="65">
        <v>6</v>
      </c>
      <c r="O29" s="53">
        <v>20</v>
      </c>
      <c r="P29" s="66">
        <f t="shared" si="4"/>
        <v>26</v>
      </c>
      <c r="Q29" s="61">
        <f t="shared" si="5"/>
        <v>17</v>
      </c>
      <c r="R29" s="53">
        <f t="shared" si="6"/>
        <v>46</v>
      </c>
      <c r="S29" s="71">
        <f t="shared" si="7"/>
        <v>63</v>
      </c>
      <c r="T29" s="65"/>
      <c r="U29" s="53"/>
      <c r="V29" s="66"/>
      <c r="W29" s="61">
        <f t="shared" si="8"/>
        <v>17</v>
      </c>
      <c r="X29" s="54">
        <f t="shared" si="9"/>
        <v>46</v>
      </c>
      <c r="Y29" s="74">
        <f t="shared" si="10"/>
        <v>63</v>
      </c>
    </row>
    <row r="30" spans="1:25" ht="18" customHeight="1" x14ac:dyDescent="0.2">
      <c r="A30" s="58" t="s">
        <v>58</v>
      </c>
      <c r="B30" s="65">
        <v>20</v>
      </c>
      <c r="C30" s="53">
        <v>39</v>
      </c>
      <c r="D30" s="66">
        <f t="shared" si="0"/>
        <v>59</v>
      </c>
      <c r="E30" s="61">
        <v>7</v>
      </c>
      <c r="F30" s="53">
        <v>4</v>
      </c>
      <c r="G30" s="71">
        <f t="shared" si="1"/>
        <v>11</v>
      </c>
      <c r="H30" s="65">
        <v>0</v>
      </c>
      <c r="I30" s="53">
        <v>2</v>
      </c>
      <c r="J30" s="66">
        <f t="shared" si="2"/>
        <v>2</v>
      </c>
      <c r="K30" s="61">
        <v>5</v>
      </c>
      <c r="L30" s="53">
        <v>9</v>
      </c>
      <c r="M30" s="71">
        <f t="shared" si="3"/>
        <v>14</v>
      </c>
      <c r="N30" s="65">
        <v>22</v>
      </c>
      <c r="O30" s="53">
        <v>9</v>
      </c>
      <c r="P30" s="66">
        <f t="shared" si="4"/>
        <v>31</v>
      </c>
      <c r="Q30" s="61">
        <f t="shared" si="5"/>
        <v>54</v>
      </c>
      <c r="R30" s="53">
        <f t="shared" si="6"/>
        <v>63</v>
      </c>
      <c r="S30" s="71">
        <f t="shared" si="7"/>
        <v>117</v>
      </c>
      <c r="T30" s="65"/>
      <c r="U30" s="53"/>
      <c r="V30" s="66"/>
      <c r="W30" s="61">
        <f t="shared" si="8"/>
        <v>54</v>
      </c>
      <c r="X30" s="54">
        <f t="shared" si="9"/>
        <v>63</v>
      </c>
      <c r="Y30" s="74">
        <f t="shared" si="10"/>
        <v>117</v>
      </c>
    </row>
    <row r="31" spans="1:25" ht="18" customHeight="1" x14ac:dyDescent="0.2">
      <c r="A31" s="58" t="s">
        <v>41</v>
      </c>
      <c r="B31" s="65">
        <v>168</v>
      </c>
      <c r="C31" s="53">
        <v>217</v>
      </c>
      <c r="D31" s="66">
        <f t="shared" si="0"/>
        <v>385</v>
      </c>
      <c r="E31" s="61">
        <v>3</v>
      </c>
      <c r="F31" s="53">
        <v>3</v>
      </c>
      <c r="G31" s="71">
        <f t="shared" si="1"/>
        <v>6</v>
      </c>
      <c r="H31" s="65">
        <v>1425</v>
      </c>
      <c r="I31" s="53">
        <v>679</v>
      </c>
      <c r="J31" s="66">
        <f t="shared" si="2"/>
        <v>2104</v>
      </c>
      <c r="K31" s="61">
        <v>33</v>
      </c>
      <c r="L31" s="53">
        <v>39</v>
      </c>
      <c r="M31" s="71">
        <f t="shared" si="3"/>
        <v>72</v>
      </c>
      <c r="N31" s="65">
        <v>119</v>
      </c>
      <c r="O31" s="53">
        <v>73</v>
      </c>
      <c r="P31" s="66">
        <f t="shared" si="4"/>
        <v>192</v>
      </c>
      <c r="Q31" s="61">
        <f t="shared" si="5"/>
        <v>1748</v>
      </c>
      <c r="R31" s="53">
        <f t="shared" si="6"/>
        <v>1011</v>
      </c>
      <c r="S31" s="71">
        <f t="shared" si="7"/>
        <v>2759</v>
      </c>
      <c r="T31" s="65"/>
      <c r="U31" s="53"/>
      <c r="V31" s="66"/>
      <c r="W31" s="61">
        <f t="shared" si="8"/>
        <v>1748</v>
      </c>
      <c r="X31" s="54">
        <f t="shared" si="9"/>
        <v>1011</v>
      </c>
      <c r="Y31" s="74">
        <f t="shared" si="10"/>
        <v>2759</v>
      </c>
    </row>
    <row r="32" spans="1:25" ht="18" customHeight="1" x14ac:dyDescent="0.2">
      <c r="A32" s="58" t="s">
        <v>59</v>
      </c>
      <c r="B32" s="65">
        <v>12</v>
      </c>
      <c r="C32" s="53">
        <v>19</v>
      </c>
      <c r="D32" s="66">
        <f t="shared" si="0"/>
        <v>31</v>
      </c>
      <c r="E32" s="61">
        <v>1</v>
      </c>
      <c r="F32" s="53">
        <v>0</v>
      </c>
      <c r="G32" s="71">
        <f t="shared" si="1"/>
        <v>1</v>
      </c>
      <c r="H32" s="65">
        <v>1</v>
      </c>
      <c r="I32" s="53">
        <v>3</v>
      </c>
      <c r="J32" s="66">
        <f t="shared" si="2"/>
        <v>4</v>
      </c>
      <c r="K32" s="61">
        <v>1</v>
      </c>
      <c r="L32" s="53">
        <v>2</v>
      </c>
      <c r="M32" s="71">
        <f t="shared" si="3"/>
        <v>3</v>
      </c>
      <c r="N32" s="65">
        <v>3</v>
      </c>
      <c r="O32" s="53">
        <v>5</v>
      </c>
      <c r="P32" s="66">
        <f t="shared" si="4"/>
        <v>8</v>
      </c>
      <c r="Q32" s="61">
        <f t="shared" si="5"/>
        <v>18</v>
      </c>
      <c r="R32" s="53">
        <f t="shared" si="6"/>
        <v>29</v>
      </c>
      <c r="S32" s="71">
        <f t="shared" si="7"/>
        <v>47</v>
      </c>
      <c r="T32" s="65"/>
      <c r="U32" s="53"/>
      <c r="V32" s="66"/>
      <c r="W32" s="61">
        <f t="shared" si="8"/>
        <v>18</v>
      </c>
      <c r="X32" s="54">
        <f t="shared" si="9"/>
        <v>29</v>
      </c>
      <c r="Y32" s="74">
        <f t="shared" si="10"/>
        <v>47</v>
      </c>
    </row>
    <row r="33" spans="1:26" ht="18" customHeight="1" x14ac:dyDescent="0.2">
      <c r="A33" s="58" t="s">
        <v>60</v>
      </c>
      <c r="B33" s="65">
        <v>386</v>
      </c>
      <c r="C33" s="53">
        <v>158</v>
      </c>
      <c r="D33" s="66">
        <f t="shared" si="0"/>
        <v>544</v>
      </c>
      <c r="E33" s="61">
        <v>3</v>
      </c>
      <c r="F33" s="53">
        <v>2</v>
      </c>
      <c r="G33" s="71">
        <f t="shared" si="1"/>
        <v>5</v>
      </c>
      <c r="H33" s="65">
        <v>21</v>
      </c>
      <c r="I33" s="53">
        <v>9</v>
      </c>
      <c r="J33" s="66">
        <f t="shared" si="2"/>
        <v>30</v>
      </c>
      <c r="K33" s="61">
        <v>9</v>
      </c>
      <c r="L33" s="53">
        <v>5</v>
      </c>
      <c r="M33" s="71">
        <f t="shared" si="3"/>
        <v>14</v>
      </c>
      <c r="N33" s="65">
        <v>17</v>
      </c>
      <c r="O33" s="53">
        <v>6</v>
      </c>
      <c r="P33" s="66">
        <f t="shared" si="4"/>
        <v>23</v>
      </c>
      <c r="Q33" s="61">
        <f t="shared" si="5"/>
        <v>436</v>
      </c>
      <c r="R33" s="53">
        <f t="shared" si="6"/>
        <v>180</v>
      </c>
      <c r="S33" s="71">
        <f t="shared" si="7"/>
        <v>616</v>
      </c>
      <c r="T33" s="65"/>
      <c r="U33" s="53"/>
      <c r="V33" s="66"/>
      <c r="W33" s="61">
        <f t="shared" si="8"/>
        <v>436</v>
      </c>
      <c r="X33" s="54">
        <f t="shared" si="9"/>
        <v>180</v>
      </c>
      <c r="Y33" s="74">
        <f t="shared" si="10"/>
        <v>616</v>
      </c>
    </row>
    <row r="34" spans="1:26" ht="18" customHeight="1" x14ac:dyDescent="0.2">
      <c r="A34" s="58" t="s">
        <v>42</v>
      </c>
      <c r="B34" s="65">
        <v>35</v>
      </c>
      <c r="C34" s="53">
        <v>43</v>
      </c>
      <c r="D34" s="66">
        <f t="shared" si="0"/>
        <v>78</v>
      </c>
      <c r="E34" s="61">
        <v>1</v>
      </c>
      <c r="F34" s="53">
        <v>3</v>
      </c>
      <c r="G34" s="71">
        <f t="shared" si="1"/>
        <v>4</v>
      </c>
      <c r="H34" s="65">
        <v>87</v>
      </c>
      <c r="I34" s="53">
        <v>92</v>
      </c>
      <c r="J34" s="66">
        <f t="shared" si="2"/>
        <v>179</v>
      </c>
      <c r="K34" s="61">
        <v>8</v>
      </c>
      <c r="L34" s="53">
        <v>12</v>
      </c>
      <c r="M34" s="71">
        <f t="shared" si="3"/>
        <v>20</v>
      </c>
      <c r="N34" s="65">
        <v>7</v>
      </c>
      <c r="O34" s="53">
        <v>7</v>
      </c>
      <c r="P34" s="66">
        <f t="shared" si="4"/>
        <v>14</v>
      </c>
      <c r="Q34" s="61">
        <f t="shared" si="5"/>
        <v>138</v>
      </c>
      <c r="R34" s="53">
        <f t="shared" si="6"/>
        <v>157</v>
      </c>
      <c r="S34" s="71">
        <f t="shared" si="7"/>
        <v>295</v>
      </c>
      <c r="T34" s="65"/>
      <c r="U34" s="53"/>
      <c r="V34" s="66"/>
      <c r="W34" s="61">
        <f t="shared" si="8"/>
        <v>138</v>
      </c>
      <c r="X34" s="54">
        <f t="shared" si="9"/>
        <v>157</v>
      </c>
      <c r="Y34" s="74">
        <f t="shared" si="10"/>
        <v>295</v>
      </c>
    </row>
    <row r="35" spans="1:26" ht="18" customHeight="1" x14ac:dyDescent="0.2">
      <c r="A35" s="59" t="s">
        <v>61</v>
      </c>
      <c r="B35" s="67">
        <v>0</v>
      </c>
      <c r="C35" s="68">
        <v>0</v>
      </c>
      <c r="D35" s="69">
        <f t="shared" si="0"/>
        <v>0</v>
      </c>
      <c r="E35" s="62">
        <v>0</v>
      </c>
      <c r="F35" s="55">
        <v>0</v>
      </c>
      <c r="G35" s="72">
        <f t="shared" si="1"/>
        <v>0</v>
      </c>
      <c r="H35" s="67">
        <v>0</v>
      </c>
      <c r="I35" s="68">
        <v>0</v>
      </c>
      <c r="J35" s="69">
        <f t="shared" si="2"/>
        <v>0</v>
      </c>
      <c r="K35" s="62">
        <v>0</v>
      </c>
      <c r="L35" s="55">
        <v>0</v>
      </c>
      <c r="M35" s="72">
        <f t="shared" si="3"/>
        <v>0</v>
      </c>
      <c r="N35" s="67">
        <v>12</v>
      </c>
      <c r="O35" s="68">
        <v>4</v>
      </c>
      <c r="P35" s="69">
        <f t="shared" si="4"/>
        <v>16</v>
      </c>
      <c r="Q35" s="62">
        <f t="shared" si="5"/>
        <v>12</v>
      </c>
      <c r="R35" s="55">
        <f t="shared" si="6"/>
        <v>4</v>
      </c>
      <c r="S35" s="72">
        <f t="shared" si="7"/>
        <v>16</v>
      </c>
      <c r="T35" s="67"/>
      <c r="U35" s="68"/>
      <c r="V35" s="69"/>
      <c r="W35" s="62">
        <f t="shared" si="8"/>
        <v>12</v>
      </c>
      <c r="X35" s="56">
        <f t="shared" si="9"/>
        <v>4</v>
      </c>
      <c r="Y35" s="9">
        <f t="shared" si="10"/>
        <v>16</v>
      </c>
    </row>
    <row r="36" spans="1:26" s="4" customFormat="1" ht="18" customHeight="1" thickBot="1" x14ac:dyDescent="0.25">
      <c r="A36" s="28" t="s">
        <v>9</v>
      </c>
      <c r="B36" s="48">
        <f>SUM(B27:B35)</f>
        <v>938</v>
      </c>
      <c r="C36" s="48">
        <f>SUM(C27:C35)</f>
        <v>936</v>
      </c>
      <c r="D36" s="30">
        <f t="shared" ref="D36:Y36" si="22">SUM(D7:D35)</f>
        <v>10962</v>
      </c>
      <c r="E36" s="48">
        <f>SUM(E7:E35)</f>
        <v>109</v>
      </c>
      <c r="F36" s="48">
        <f>SUM(F7:F35)</f>
        <v>118</v>
      </c>
      <c r="G36" s="32">
        <f t="shared" si="22"/>
        <v>227</v>
      </c>
      <c r="H36" s="48">
        <f>SUM(H7:H35)</f>
        <v>2502</v>
      </c>
      <c r="I36" s="48">
        <f>SUM(I7:I35)</f>
        <v>1467</v>
      </c>
      <c r="J36" s="33">
        <f t="shared" si="22"/>
        <v>3969</v>
      </c>
      <c r="K36" s="48">
        <f>SUM(K7:K35)</f>
        <v>1297</v>
      </c>
      <c r="L36" s="48">
        <f>SUM(L7:L35)</f>
        <v>1099</v>
      </c>
      <c r="M36" s="32">
        <f t="shared" si="22"/>
        <v>2396</v>
      </c>
      <c r="N36" s="48">
        <f>SUM(N7:N35)</f>
        <v>1151</v>
      </c>
      <c r="O36" s="48">
        <f>SUM(O7:O35)</f>
        <v>712</v>
      </c>
      <c r="P36" s="33">
        <f t="shared" si="22"/>
        <v>1863</v>
      </c>
      <c r="Q36" s="31">
        <f t="shared" si="22"/>
        <v>10307</v>
      </c>
      <c r="R36" s="29">
        <f t="shared" si="22"/>
        <v>9110</v>
      </c>
      <c r="S36" s="32">
        <f t="shared" si="22"/>
        <v>19417</v>
      </c>
      <c r="T36" s="49">
        <f t="shared" si="22"/>
        <v>5419</v>
      </c>
      <c r="U36" s="50">
        <f t="shared" si="22"/>
        <v>1156</v>
      </c>
      <c r="V36" s="33">
        <f t="shared" si="22"/>
        <v>6575</v>
      </c>
      <c r="W36" s="31">
        <f t="shared" si="22"/>
        <v>15726</v>
      </c>
      <c r="X36" s="29">
        <f t="shared" si="22"/>
        <v>10266</v>
      </c>
      <c r="Y36" s="34">
        <f t="shared" si="22"/>
        <v>25992</v>
      </c>
      <c r="Z36" s="45"/>
    </row>
  </sheetData>
  <mergeCells count="13">
    <mergeCell ref="A1:Y1"/>
    <mergeCell ref="A3:Y3"/>
    <mergeCell ref="A4:Y4"/>
    <mergeCell ref="A2:Y2"/>
    <mergeCell ref="N5:P5"/>
    <mergeCell ref="T5:V5"/>
    <mergeCell ref="W5:Y5"/>
    <mergeCell ref="A5:A6"/>
    <mergeCell ref="B5:D5"/>
    <mergeCell ref="Q5:S5"/>
    <mergeCell ref="H5:J5"/>
    <mergeCell ref="K5:M5"/>
    <mergeCell ref="E5:G5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zoomScale="91" zoomScaleNormal="91" workbookViewId="0">
      <selection activeCell="AC20" sqref="AC20"/>
    </sheetView>
  </sheetViews>
  <sheetFormatPr baseColWidth="10" defaultColWidth="11.42578125" defaultRowHeight="11.25" x14ac:dyDescent="0.2"/>
  <cols>
    <col min="1" max="1" width="17.42578125" style="3" customWidth="1"/>
    <col min="2" max="2" width="7.28515625" style="3" bestFit="1" customWidth="1"/>
    <col min="3" max="3" width="6.85546875" style="3" bestFit="1" customWidth="1"/>
    <col min="4" max="4" width="7.28515625" style="3" bestFit="1" customWidth="1"/>
    <col min="5" max="5" width="4.5703125" style="3" bestFit="1" customWidth="1"/>
    <col min="6" max="6" width="4.140625" style="3" bestFit="1" customWidth="1"/>
    <col min="7" max="7" width="4.7109375" style="3" bestFit="1" customWidth="1"/>
    <col min="8" max="8" width="6.42578125" style="3" bestFit="1" customWidth="1"/>
    <col min="9" max="9" width="6" style="3" bestFit="1" customWidth="1"/>
    <col min="10" max="10" width="6.5703125" style="3" bestFit="1" customWidth="1"/>
    <col min="11" max="11" width="6" style="3" bestFit="1" customWidth="1"/>
    <col min="12" max="12" width="6.140625" style="3" bestFit="1" customWidth="1"/>
    <col min="13" max="13" width="6.5703125" style="3" bestFit="1" customWidth="1"/>
    <col min="14" max="14" width="5.28515625" style="3" bestFit="1" customWidth="1"/>
    <col min="15" max="15" width="4.28515625" style="3" bestFit="1" customWidth="1"/>
    <col min="16" max="16" width="6.140625" style="3" bestFit="1" customWidth="1"/>
    <col min="17" max="17" width="7.140625" style="3" bestFit="1" customWidth="1"/>
    <col min="18" max="18" width="5.85546875" style="3" bestFit="1" customWidth="1"/>
    <col min="19" max="19" width="6.7109375" style="3" bestFit="1" customWidth="1"/>
    <col min="20" max="20" width="6.140625" style="3" bestFit="1" customWidth="1"/>
    <col min="21" max="21" width="5.85546875" style="3" bestFit="1" customWidth="1"/>
    <col min="22" max="22" width="6.140625" style="3" bestFit="1" customWidth="1"/>
    <col min="23" max="25" width="7.140625" style="3" bestFit="1" customWidth="1"/>
    <col min="26" max="26" width="4.42578125" style="47" bestFit="1" customWidth="1"/>
    <col min="27" max="27" width="5.28515625" style="47" bestFit="1" customWidth="1"/>
    <col min="28" max="16384" width="11.42578125" style="1"/>
  </cols>
  <sheetData>
    <row r="1" spans="1:26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6" ht="15.75" x14ac:dyDescent="0.2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6" ht="15" x14ac:dyDescent="0.2">
      <c r="A3" s="97" t="s">
        <v>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6" ht="12.75" customHeight="1" x14ac:dyDescent="0.2">
      <c r="A4" s="98" t="s">
        <v>20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6" ht="12" x14ac:dyDescent="0.2">
      <c r="A5" s="100" t="s">
        <v>62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6" ht="12" thickBo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ht="24.95" customHeight="1" x14ac:dyDescent="0.2">
      <c r="A7" s="110" t="s">
        <v>17</v>
      </c>
      <c r="B7" s="106" t="s">
        <v>0</v>
      </c>
      <c r="C7" s="106"/>
      <c r="D7" s="106"/>
      <c r="E7" s="106" t="s">
        <v>1</v>
      </c>
      <c r="F7" s="106"/>
      <c r="G7" s="106"/>
      <c r="H7" s="106" t="s">
        <v>2</v>
      </c>
      <c r="I7" s="106"/>
      <c r="J7" s="106"/>
      <c r="K7" s="109" t="s">
        <v>5</v>
      </c>
      <c r="L7" s="106"/>
      <c r="M7" s="106"/>
      <c r="N7" s="109" t="s">
        <v>14</v>
      </c>
      <c r="O7" s="106"/>
      <c r="P7" s="106"/>
      <c r="Q7" s="109" t="s">
        <v>15</v>
      </c>
      <c r="R7" s="106"/>
      <c r="S7" s="106"/>
      <c r="T7" s="109" t="s">
        <v>3</v>
      </c>
      <c r="U7" s="106"/>
      <c r="V7" s="106"/>
      <c r="W7" s="106" t="s">
        <v>7</v>
      </c>
      <c r="X7" s="106"/>
      <c r="Y7" s="107"/>
    </row>
    <row r="8" spans="1:26" ht="24.95" customHeight="1" x14ac:dyDescent="0.2">
      <c r="A8" s="111"/>
      <c r="B8" s="35" t="s">
        <v>10</v>
      </c>
      <c r="C8" s="35" t="s">
        <v>11</v>
      </c>
      <c r="D8" s="35" t="s">
        <v>12</v>
      </c>
      <c r="E8" s="35" t="s">
        <v>10</v>
      </c>
      <c r="F8" s="35" t="s">
        <v>11</v>
      </c>
      <c r="G8" s="35" t="s">
        <v>12</v>
      </c>
      <c r="H8" s="35" t="s">
        <v>10</v>
      </c>
      <c r="I8" s="35" t="s">
        <v>11</v>
      </c>
      <c r="J8" s="35" t="s">
        <v>12</v>
      </c>
      <c r="K8" s="35" t="s">
        <v>10</v>
      </c>
      <c r="L8" s="35" t="s">
        <v>11</v>
      </c>
      <c r="M8" s="35" t="s">
        <v>12</v>
      </c>
      <c r="N8" s="35" t="s">
        <v>10</v>
      </c>
      <c r="O8" s="35" t="s">
        <v>11</v>
      </c>
      <c r="P8" s="35" t="s">
        <v>12</v>
      </c>
      <c r="Q8" s="35" t="s">
        <v>10</v>
      </c>
      <c r="R8" s="35" t="s">
        <v>11</v>
      </c>
      <c r="S8" s="35" t="s">
        <v>12</v>
      </c>
      <c r="T8" s="35" t="s">
        <v>10</v>
      </c>
      <c r="U8" s="35" t="s">
        <v>11</v>
      </c>
      <c r="V8" s="35" t="s">
        <v>12</v>
      </c>
      <c r="W8" s="35" t="s">
        <v>10</v>
      </c>
      <c r="X8" s="35" t="s">
        <v>11</v>
      </c>
      <c r="Y8" s="36" t="s">
        <v>12</v>
      </c>
    </row>
    <row r="9" spans="1:26" ht="24.95" customHeight="1" x14ac:dyDescent="0.2">
      <c r="A9" s="81" t="s">
        <v>21</v>
      </c>
      <c r="B9" s="87">
        <v>2</v>
      </c>
      <c r="C9" s="75">
        <v>4</v>
      </c>
      <c r="D9" s="88">
        <f t="shared" ref="D9:D20" si="0">SUM(B9:C9)</f>
        <v>6</v>
      </c>
      <c r="E9" s="84">
        <v>0</v>
      </c>
      <c r="F9" s="75">
        <v>0</v>
      </c>
      <c r="G9" s="93">
        <f t="shared" ref="G9:G20" si="1">SUM(E9:F9)</f>
        <v>0</v>
      </c>
      <c r="H9" s="87">
        <v>0</v>
      </c>
      <c r="I9" s="75">
        <v>0</v>
      </c>
      <c r="J9" s="88">
        <f t="shared" ref="J9:J20" si="2">SUM(H9:I9)</f>
        <v>0</v>
      </c>
      <c r="K9" s="84">
        <v>0</v>
      </c>
      <c r="L9" s="75">
        <v>0</v>
      </c>
      <c r="M9" s="93">
        <f t="shared" ref="M9:M20" si="3">SUM(K9:L9)</f>
        <v>0</v>
      </c>
      <c r="N9" s="87">
        <v>0</v>
      </c>
      <c r="O9" s="75">
        <v>0</v>
      </c>
      <c r="P9" s="88">
        <f t="shared" ref="P9:P20" si="4">SUM(N9:O9)</f>
        <v>0</v>
      </c>
      <c r="Q9" s="84">
        <f t="shared" ref="Q9:R9" si="5">SUM(B9,E9,H9,K9,N9)</f>
        <v>2</v>
      </c>
      <c r="R9" s="75">
        <f t="shared" si="5"/>
        <v>4</v>
      </c>
      <c r="S9" s="93">
        <f t="shared" ref="S9:S20" si="6">SUM(Q9:R9)</f>
        <v>6</v>
      </c>
      <c r="T9" s="87">
        <v>0</v>
      </c>
      <c r="U9" s="75">
        <v>0</v>
      </c>
      <c r="V9" s="88">
        <f t="shared" ref="V9:V20" si="7">SUM(T9:U9)</f>
        <v>0</v>
      </c>
      <c r="W9" s="84">
        <f t="shared" ref="W9:X20" si="8">SUM(Q9,T9)</f>
        <v>2</v>
      </c>
      <c r="X9" s="75">
        <f t="shared" si="8"/>
        <v>4</v>
      </c>
      <c r="Y9" s="76">
        <f t="shared" ref="Y9:Y20" si="9">SUM(W9:X9)</f>
        <v>6</v>
      </c>
      <c r="Z9" s="46"/>
    </row>
    <row r="10" spans="1:26" ht="24.95" customHeight="1" x14ac:dyDescent="0.2">
      <c r="A10" s="82" t="s">
        <v>22</v>
      </c>
      <c r="B10" s="89">
        <v>41</v>
      </c>
      <c r="C10" s="77">
        <v>37</v>
      </c>
      <c r="D10" s="90">
        <f t="shared" si="0"/>
        <v>78</v>
      </c>
      <c r="E10" s="85">
        <v>6</v>
      </c>
      <c r="F10" s="77">
        <v>3</v>
      </c>
      <c r="G10" s="94">
        <f t="shared" si="1"/>
        <v>9</v>
      </c>
      <c r="H10" s="89">
        <v>0</v>
      </c>
      <c r="I10" s="77">
        <v>1</v>
      </c>
      <c r="J10" s="90">
        <f t="shared" si="2"/>
        <v>1</v>
      </c>
      <c r="K10" s="85">
        <v>7</v>
      </c>
      <c r="L10" s="77">
        <v>6</v>
      </c>
      <c r="M10" s="94">
        <f t="shared" si="3"/>
        <v>13</v>
      </c>
      <c r="N10" s="89">
        <v>0</v>
      </c>
      <c r="O10" s="77">
        <v>1</v>
      </c>
      <c r="P10" s="90">
        <f t="shared" si="4"/>
        <v>1</v>
      </c>
      <c r="Q10" s="85">
        <f>B10+E10+H10+K10+N10</f>
        <v>54</v>
      </c>
      <c r="R10" s="77">
        <f>C10+F10+I10+L10+O10</f>
        <v>48</v>
      </c>
      <c r="S10" s="94">
        <f t="shared" si="6"/>
        <v>102</v>
      </c>
      <c r="T10" s="89">
        <v>17</v>
      </c>
      <c r="U10" s="77">
        <v>5</v>
      </c>
      <c r="V10" s="90">
        <f t="shared" si="7"/>
        <v>22</v>
      </c>
      <c r="W10" s="85">
        <f>SUM(Q10,T10)</f>
        <v>71</v>
      </c>
      <c r="X10" s="77">
        <f t="shared" si="8"/>
        <v>53</v>
      </c>
      <c r="Y10" s="78">
        <f t="shared" si="9"/>
        <v>124</v>
      </c>
    </row>
    <row r="11" spans="1:26" ht="24.95" customHeight="1" x14ac:dyDescent="0.2">
      <c r="A11" s="82" t="s">
        <v>23</v>
      </c>
      <c r="B11" s="89">
        <v>305</v>
      </c>
      <c r="C11" s="77">
        <v>277</v>
      </c>
      <c r="D11" s="90">
        <f t="shared" si="0"/>
        <v>582</v>
      </c>
      <c r="E11" s="85">
        <v>15</v>
      </c>
      <c r="F11" s="77">
        <v>18</v>
      </c>
      <c r="G11" s="94">
        <f t="shared" si="1"/>
        <v>33</v>
      </c>
      <c r="H11" s="89">
        <v>53</v>
      </c>
      <c r="I11" s="77">
        <v>50</v>
      </c>
      <c r="J11" s="90">
        <f t="shared" si="2"/>
        <v>103</v>
      </c>
      <c r="K11" s="85">
        <v>128</v>
      </c>
      <c r="L11" s="77">
        <v>123</v>
      </c>
      <c r="M11" s="94">
        <f t="shared" si="3"/>
        <v>251</v>
      </c>
      <c r="N11" s="89">
        <v>25</v>
      </c>
      <c r="O11" s="77">
        <v>27</v>
      </c>
      <c r="P11" s="90">
        <f t="shared" si="4"/>
        <v>52</v>
      </c>
      <c r="Q11" s="85">
        <f t="shared" ref="Q11:Q20" si="10">B11+E11+H11+K11+N11</f>
        <v>526</v>
      </c>
      <c r="R11" s="77">
        <f t="shared" ref="R11:R20" si="11">C11+F11+I11+L11+O11</f>
        <v>495</v>
      </c>
      <c r="S11" s="94">
        <f t="shared" si="6"/>
        <v>1021</v>
      </c>
      <c r="T11" s="89">
        <v>386</v>
      </c>
      <c r="U11" s="77">
        <v>77</v>
      </c>
      <c r="V11" s="90">
        <f t="shared" si="7"/>
        <v>463</v>
      </c>
      <c r="W11" s="85">
        <f t="shared" si="8"/>
        <v>912</v>
      </c>
      <c r="X11" s="77">
        <f t="shared" si="8"/>
        <v>572</v>
      </c>
      <c r="Y11" s="78">
        <f t="shared" si="9"/>
        <v>1484</v>
      </c>
    </row>
    <row r="12" spans="1:26" ht="24.95" customHeight="1" x14ac:dyDescent="0.2">
      <c r="A12" s="82" t="s">
        <v>24</v>
      </c>
      <c r="B12" s="89">
        <v>525</v>
      </c>
      <c r="C12" s="77">
        <v>594</v>
      </c>
      <c r="D12" s="90">
        <f t="shared" si="0"/>
        <v>1119</v>
      </c>
      <c r="E12" s="85">
        <v>36</v>
      </c>
      <c r="F12" s="77">
        <v>33</v>
      </c>
      <c r="G12" s="94">
        <f t="shared" si="1"/>
        <v>69</v>
      </c>
      <c r="H12" s="89">
        <v>202</v>
      </c>
      <c r="I12" s="77">
        <v>222</v>
      </c>
      <c r="J12" s="90">
        <f t="shared" si="2"/>
        <v>424</v>
      </c>
      <c r="K12" s="85">
        <v>306</v>
      </c>
      <c r="L12" s="77">
        <v>296</v>
      </c>
      <c r="M12" s="94">
        <f t="shared" si="3"/>
        <v>602</v>
      </c>
      <c r="N12" s="89">
        <v>112</v>
      </c>
      <c r="O12" s="77">
        <v>144</v>
      </c>
      <c r="P12" s="90">
        <f t="shared" si="4"/>
        <v>256</v>
      </c>
      <c r="Q12" s="85">
        <f t="shared" si="10"/>
        <v>1181</v>
      </c>
      <c r="R12" s="77">
        <f t="shared" si="11"/>
        <v>1289</v>
      </c>
      <c r="S12" s="94">
        <f t="shared" si="6"/>
        <v>2470</v>
      </c>
      <c r="T12" s="89">
        <v>722</v>
      </c>
      <c r="U12" s="77">
        <v>210</v>
      </c>
      <c r="V12" s="90">
        <f t="shared" si="7"/>
        <v>932</v>
      </c>
      <c r="W12" s="85">
        <f t="shared" si="8"/>
        <v>1903</v>
      </c>
      <c r="X12" s="77">
        <f t="shared" si="8"/>
        <v>1499</v>
      </c>
      <c r="Y12" s="78">
        <f t="shared" si="9"/>
        <v>3402</v>
      </c>
    </row>
    <row r="13" spans="1:26" ht="24.95" customHeight="1" x14ac:dyDescent="0.2">
      <c r="A13" s="82" t="s">
        <v>25</v>
      </c>
      <c r="B13" s="89">
        <v>595</v>
      </c>
      <c r="C13" s="77">
        <v>765</v>
      </c>
      <c r="D13" s="90">
        <f t="shared" si="0"/>
        <v>1360</v>
      </c>
      <c r="E13" s="85">
        <v>15</v>
      </c>
      <c r="F13" s="77">
        <v>25</v>
      </c>
      <c r="G13" s="94">
        <f t="shared" si="1"/>
        <v>40</v>
      </c>
      <c r="H13" s="89">
        <v>300</v>
      </c>
      <c r="I13" s="77">
        <v>289</v>
      </c>
      <c r="J13" s="90">
        <f t="shared" si="2"/>
        <v>589</v>
      </c>
      <c r="K13" s="85">
        <v>262</v>
      </c>
      <c r="L13" s="77">
        <v>264</v>
      </c>
      <c r="M13" s="94">
        <f t="shared" si="3"/>
        <v>526</v>
      </c>
      <c r="N13" s="89">
        <v>200</v>
      </c>
      <c r="O13" s="77">
        <v>199</v>
      </c>
      <c r="P13" s="90">
        <f t="shared" si="4"/>
        <v>399</v>
      </c>
      <c r="Q13" s="85">
        <f t="shared" si="10"/>
        <v>1372</v>
      </c>
      <c r="R13" s="77">
        <f t="shared" si="11"/>
        <v>1542</v>
      </c>
      <c r="S13" s="94">
        <f t="shared" si="6"/>
        <v>2914</v>
      </c>
      <c r="T13" s="89">
        <v>861</v>
      </c>
      <c r="U13" s="77">
        <v>236</v>
      </c>
      <c r="V13" s="90">
        <f t="shared" si="7"/>
        <v>1097</v>
      </c>
      <c r="W13" s="85">
        <f t="shared" si="8"/>
        <v>2233</v>
      </c>
      <c r="X13" s="77">
        <f t="shared" si="8"/>
        <v>1778</v>
      </c>
      <c r="Y13" s="78">
        <f t="shared" si="9"/>
        <v>4011</v>
      </c>
    </row>
    <row r="14" spans="1:26" ht="24.95" customHeight="1" x14ac:dyDescent="0.2">
      <c r="A14" s="82" t="s">
        <v>26</v>
      </c>
      <c r="B14" s="89">
        <v>647</v>
      </c>
      <c r="C14" s="77">
        <v>907</v>
      </c>
      <c r="D14" s="90">
        <f t="shared" si="0"/>
        <v>1554</v>
      </c>
      <c r="E14" s="85">
        <v>9</v>
      </c>
      <c r="F14" s="77">
        <v>11</v>
      </c>
      <c r="G14" s="94">
        <f t="shared" si="1"/>
        <v>20</v>
      </c>
      <c r="H14" s="89">
        <v>334</v>
      </c>
      <c r="I14" s="77">
        <v>238</v>
      </c>
      <c r="J14" s="90">
        <f t="shared" si="2"/>
        <v>572</v>
      </c>
      <c r="K14" s="85">
        <v>188</v>
      </c>
      <c r="L14" s="77">
        <v>177</v>
      </c>
      <c r="M14" s="94">
        <f t="shared" si="3"/>
        <v>365</v>
      </c>
      <c r="N14" s="89">
        <v>193</v>
      </c>
      <c r="O14" s="77">
        <v>119</v>
      </c>
      <c r="P14" s="90">
        <f t="shared" si="4"/>
        <v>312</v>
      </c>
      <c r="Q14" s="85">
        <f t="shared" si="10"/>
        <v>1371</v>
      </c>
      <c r="R14" s="77">
        <f t="shared" si="11"/>
        <v>1452</v>
      </c>
      <c r="S14" s="94">
        <f t="shared" si="6"/>
        <v>2823</v>
      </c>
      <c r="T14" s="89">
        <v>943</v>
      </c>
      <c r="U14" s="77">
        <v>207</v>
      </c>
      <c r="V14" s="90">
        <f t="shared" si="7"/>
        <v>1150</v>
      </c>
      <c r="W14" s="85">
        <f t="shared" si="8"/>
        <v>2314</v>
      </c>
      <c r="X14" s="77">
        <f t="shared" si="8"/>
        <v>1659</v>
      </c>
      <c r="Y14" s="78">
        <f t="shared" si="9"/>
        <v>3973</v>
      </c>
    </row>
    <row r="15" spans="1:26" ht="24.95" customHeight="1" x14ac:dyDescent="0.2">
      <c r="A15" s="82" t="s">
        <v>27</v>
      </c>
      <c r="B15" s="89">
        <v>670</v>
      </c>
      <c r="C15" s="77">
        <v>1060</v>
      </c>
      <c r="D15" s="90">
        <f t="shared" si="0"/>
        <v>1730</v>
      </c>
      <c r="E15" s="85">
        <v>10</v>
      </c>
      <c r="F15" s="77">
        <v>14</v>
      </c>
      <c r="G15" s="94">
        <f t="shared" si="1"/>
        <v>24</v>
      </c>
      <c r="H15" s="89">
        <v>453</v>
      </c>
      <c r="I15" s="77">
        <v>246</v>
      </c>
      <c r="J15" s="90">
        <f t="shared" si="2"/>
        <v>699</v>
      </c>
      <c r="K15" s="85">
        <v>149</v>
      </c>
      <c r="L15" s="77">
        <v>98</v>
      </c>
      <c r="M15" s="94">
        <f t="shared" si="3"/>
        <v>247</v>
      </c>
      <c r="N15" s="89">
        <v>193</v>
      </c>
      <c r="O15" s="77">
        <v>80</v>
      </c>
      <c r="P15" s="90">
        <f t="shared" si="4"/>
        <v>273</v>
      </c>
      <c r="Q15" s="85">
        <f t="shared" si="10"/>
        <v>1475</v>
      </c>
      <c r="R15" s="77">
        <f t="shared" si="11"/>
        <v>1498</v>
      </c>
      <c r="S15" s="94">
        <f t="shared" si="6"/>
        <v>2973</v>
      </c>
      <c r="T15" s="89">
        <v>846</v>
      </c>
      <c r="U15" s="77">
        <v>196</v>
      </c>
      <c r="V15" s="90">
        <f t="shared" si="7"/>
        <v>1042</v>
      </c>
      <c r="W15" s="85">
        <f t="shared" si="8"/>
        <v>2321</v>
      </c>
      <c r="X15" s="77">
        <f t="shared" si="8"/>
        <v>1694</v>
      </c>
      <c r="Y15" s="78">
        <f t="shared" si="9"/>
        <v>4015</v>
      </c>
    </row>
    <row r="16" spans="1:26" ht="24.95" customHeight="1" x14ac:dyDescent="0.2">
      <c r="A16" s="82" t="s">
        <v>28</v>
      </c>
      <c r="B16" s="89">
        <v>830</v>
      </c>
      <c r="C16" s="77">
        <v>1023</v>
      </c>
      <c r="D16" s="90">
        <f t="shared" si="0"/>
        <v>1853</v>
      </c>
      <c r="E16" s="85">
        <v>7</v>
      </c>
      <c r="F16" s="77">
        <v>6</v>
      </c>
      <c r="G16" s="94">
        <f t="shared" si="1"/>
        <v>13</v>
      </c>
      <c r="H16" s="89">
        <v>453</v>
      </c>
      <c r="I16" s="77">
        <v>209</v>
      </c>
      <c r="J16" s="90">
        <f t="shared" si="2"/>
        <v>662</v>
      </c>
      <c r="K16" s="85">
        <v>102</v>
      </c>
      <c r="L16" s="77">
        <v>78</v>
      </c>
      <c r="M16" s="94">
        <f t="shared" si="3"/>
        <v>180</v>
      </c>
      <c r="N16" s="89">
        <v>141</v>
      </c>
      <c r="O16" s="77">
        <v>67</v>
      </c>
      <c r="P16" s="90">
        <f t="shared" si="4"/>
        <v>208</v>
      </c>
      <c r="Q16" s="85">
        <f t="shared" si="10"/>
        <v>1533</v>
      </c>
      <c r="R16" s="77">
        <f t="shared" si="11"/>
        <v>1383</v>
      </c>
      <c r="S16" s="94">
        <f t="shared" si="6"/>
        <v>2916</v>
      </c>
      <c r="T16" s="89">
        <v>620</v>
      </c>
      <c r="U16" s="77">
        <v>105</v>
      </c>
      <c r="V16" s="90">
        <f t="shared" si="7"/>
        <v>725</v>
      </c>
      <c r="W16" s="85">
        <f t="shared" si="8"/>
        <v>2153</v>
      </c>
      <c r="X16" s="77">
        <f t="shared" si="8"/>
        <v>1488</v>
      </c>
      <c r="Y16" s="78">
        <f t="shared" si="9"/>
        <v>3641</v>
      </c>
    </row>
    <row r="17" spans="1:27" ht="24.95" customHeight="1" x14ac:dyDescent="0.2">
      <c r="A17" s="82" t="s">
        <v>29</v>
      </c>
      <c r="B17" s="89">
        <v>710</v>
      </c>
      <c r="C17" s="77">
        <v>579</v>
      </c>
      <c r="D17" s="90">
        <f t="shared" si="0"/>
        <v>1289</v>
      </c>
      <c r="E17" s="85">
        <v>6</v>
      </c>
      <c r="F17" s="77">
        <v>6</v>
      </c>
      <c r="G17" s="94">
        <f t="shared" si="1"/>
        <v>12</v>
      </c>
      <c r="H17" s="89">
        <v>337</v>
      </c>
      <c r="I17" s="77">
        <v>134</v>
      </c>
      <c r="J17" s="90">
        <f t="shared" si="2"/>
        <v>471</v>
      </c>
      <c r="K17" s="85">
        <v>64</v>
      </c>
      <c r="L17" s="77">
        <v>28</v>
      </c>
      <c r="M17" s="94">
        <f t="shared" si="3"/>
        <v>92</v>
      </c>
      <c r="N17" s="89">
        <v>119</v>
      </c>
      <c r="O17" s="77">
        <v>39</v>
      </c>
      <c r="P17" s="90">
        <f t="shared" si="4"/>
        <v>158</v>
      </c>
      <c r="Q17" s="85">
        <f t="shared" si="10"/>
        <v>1236</v>
      </c>
      <c r="R17" s="77">
        <f t="shared" si="11"/>
        <v>786</v>
      </c>
      <c r="S17" s="94">
        <f t="shared" si="6"/>
        <v>2022</v>
      </c>
      <c r="T17" s="89">
        <v>447</v>
      </c>
      <c r="U17" s="77">
        <v>73</v>
      </c>
      <c r="V17" s="90">
        <f t="shared" si="7"/>
        <v>520</v>
      </c>
      <c r="W17" s="85">
        <f t="shared" si="8"/>
        <v>1683</v>
      </c>
      <c r="X17" s="77">
        <f t="shared" si="8"/>
        <v>859</v>
      </c>
      <c r="Y17" s="78">
        <f t="shared" si="9"/>
        <v>2542</v>
      </c>
    </row>
    <row r="18" spans="1:27" ht="24.95" customHeight="1" x14ac:dyDescent="0.2">
      <c r="A18" s="82" t="s">
        <v>30</v>
      </c>
      <c r="B18" s="89">
        <v>483</v>
      </c>
      <c r="C18" s="77">
        <v>275</v>
      </c>
      <c r="D18" s="90">
        <f t="shared" si="0"/>
        <v>758</v>
      </c>
      <c r="E18" s="85">
        <v>3</v>
      </c>
      <c r="F18" s="77">
        <v>1</v>
      </c>
      <c r="G18" s="94">
        <f t="shared" si="1"/>
        <v>4</v>
      </c>
      <c r="H18" s="89">
        <v>193</v>
      </c>
      <c r="I18" s="77">
        <v>48</v>
      </c>
      <c r="J18" s="90">
        <f t="shared" si="2"/>
        <v>241</v>
      </c>
      <c r="K18" s="85">
        <v>47</v>
      </c>
      <c r="L18" s="77">
        <v>18</v>
      </c>
      <c r="M18" s="94">
        <f t="shared" si="3"/>
        <v>65</v>
      </c>
      <c r="N18" s="89">
        <v>81</v>
      </c>
      <c r="O18" s="77">
        <v>24</v>
      </c>
      <c r="P18" s="90">
        <f t="shared" si="4"/>
        <v>105</v>
      </c>
      <c r="Q18" s="85">
        <f t="shared" si="10"/>
        <v>807</v>
      </c>
      <c r="R18" s="77">
        <f t="shared" si="11"/>
        <v>366</v>
      </c>
      <c r="S18" s="94">
        <f t="shared" si="6"/>
        <v>1173</v>
      </c>
      <c r="T18" s="89">
        <v>281</v>
      </c>
      <c r="U18" s="77">
        <v>30</v>
      </c>
      <c r="V18" s="90">
        <f t="shared" si="7"/>
        <v>311</v>
      </c>
      <c r="W18" s="85">
        <f t="shared" si="8"/>
        <v>1088</v>
      </c>
      <c r="X18" s="77">
        <f t="shared" si="8"/>
        <v>396</v>
      </c>
      <c r="Y18" s="78">
        <f t="shared" si="9"/>
        <v>1484</v>
      </c>
    </row>
    <row r="19" spans="1:27" ht="24.95" customHeight="1" x14ac:dyDescent="0.2">
      <c r="A19" s="82" t="s">
        <v>31</v>
      </c>
      <c r="B19" s="89">
        <v>252</v>
      </c>
      <c r="C19" s="77">
        <v>123</v>
      </c>
      <c r="D19" s="90">
        <f t="shared" si="0"/>
        <v>375</v>
      </c>
      <c r="E19" s="85">
        <v>1</v>
      </c>
      <c r="F19" s="77">
        <v>1</v>
      </c>
      <c r="G19" s="94">
        <f t="shared" si="1"/>
        <v>2</v>
      </c>
      <c r="H19" s="89">
        <v>106</v>
      </c>
      <c r="I19" s="77">
        <v>24</v>
      </c>
      <c r="J19" s="90">
        <f t="shared" si="2"/>
        <v>130</v>
      </c>
      <c r="K19" s="85">
        <v>22</v>
      </c>
      <c r="L19" s="77">
        <v>10</v>
      </c>
      <c r="M19" s="94">
        <f t="shared" si="3"/>
        <v>32</v>
      </c>
      <c r="N19" s="89">
        <v>51</v>
      </c>
      <c r="O19" s="77">
        <v>8</v>
      </c>
      <c r="P19" s="90">
        <f t="shared" si="4"/>
        <v>59</v>
      </c>
      <c r="Q19" s="85">
        <f t="shared" si="10"/>
        <v>432</v>
      </c>
      <c r="R19" s="77">
        <f t="shared" si="11"/>
        <v>166</v>
      </c>
      <c r="S19" s="94">
        <f t="shared" si="6"/>
        <v>598</v>
      </c>
      <c r="T19" s="89">
        <v>175</v>
      </c>
      <c r="U19" s="77">
        <v>8</v>
      </c>
      <c r="V19" s="90">
        <f t="shared" si="7"/>
        <v>183</v>
      </c>
      <c r="W19" s="85">
        <f t="shared" si="8"/>
        <v>607</v>
      </c>
      <c r="X19" s="77">
        <f t="shared" si="8"/>
        <v>174</v>
      </c>
      <c r="Y19" s="78">
        <f t="shared" si="9"/>
        <v>781</v>
      </c>
    </row>
    <row r="20" spans="1:27" ht="24.95" customHeight="1" x14ac:dyDescent="0.2">
      <c r="A20" s="83" t="s">
        <v>32</v>
      </c>
      <c r="B20" s="91">
        <v>188</v>
      </c>
      <c r="C20" s="79">
        <v>70</v>
      </c>
      <c r="D20" s="92">
        <f t="shared" si="0"/>
        <v>258</v>
      </c>
      <c r="E20" s="86">
        <v>1</v>
      </c>
      <c r="F20" s="79">
        <v>0</v>
      </c>
      <c r="G20" s="95">
        <f t="shared" si="1"/>
        <v>1</v>
      </c>
      <c r="H20" s="91">
        <v>71</v>
      </c>
      <c r="I20" s="79">
        <v>6</v>
      </c>
      <c r="J20" s="92">
        <f t="shared" si="2"/>
        <v>77</v>
      </c>
      <c r="K20" s="86">
        <v>22</v>
      </c>
      <c r="L20" s="79">
        <v>1</v>
      </c>
      <c r="M20" s="95">
        <f t="shared" si="3"/>
        <v>23</v>
      </c>
      <c r="N20" s="91">
        <v>36</v>
      </c>
      <c r="O20" s="79">
        <v>4</v>
      </c>
      <c r="P20" s="92">
        <f t="shared" si="4"/>
        <v>40</v>
      </c>
      <c r="Q20" s="86">
        <f t="shared" si="10"/>
        <v>318</v>
      </c>
      <c r="R20" s="79">
        <f t="shared" si="11"/>
        <v>81</v>
      </c>
      <c r="S20" s="95">
        <f t="shared" si="6"/>
        <v>399</v>
      </c>
      <c r="T20" s="91">
        <v>121</v>
      </c>
      <c r="U20" s="79">
        <v>9</v>
      </c>
      <c r="V20" s="92">
        <f t="shared" si="7"/>
        <v>130</v>
      </c>
      <c r="W20" s="86">
        <f t="shared" si="8"/>
        <v>439</v>
      </c>
      <c r="X20" s="79">
        <f t="shared" si="8"/>
        <v>90</v>
      </c>
      <c r="Y20" s="80">
        <f t="shared" si="9"/>
        <v>529</v>
      </c>
    </row>
    <row r="21" spans="1:27" s="4" customFormat="1" ht="24.95" customHeight="1" thickBot="1" x14ac:dyDescent="0.25">
      <c r="A21" s="37" t="s">
        <v>7</v>
      </c>
      <c r="B21" s="38">
        <f t="shared" ref="B21:X21" si="12">SUM(B9:B20)</f>
        <v>5248</v>
      </c>
      <c r="C21" s="39">
        <f t="shared" si="12"/>
        <v>5714</v>
      </c>
      <c r="D21" s="40">
        <f t="shared" si="12"/>
        <v>10962</v>
      </c>
      <c r="E21" s="41">
        <f t="shared" si="12"/>
        <v>109</v>
      </c>
      <c r="F21" s="39">
        <f t="shared" si="12"/>
        <v>118</v>
      </c>
      <c r="G21" s="42">
        <f t="shared" si="12"/>
        <v>227</v>
      </c>
      <c r="H21" s="38">
        <f t="shared" si="12"/>
        <v>2502</v>
      </c>
      <c r="I21" s="39">
        <f t="shared" si="12"/>
        <v>1467</v>
      </c>
      <c r="J21" s="40">
        <f t="shared" si="12"/>
        <v>3969</v>
      </c>
      <c r="K21" s="41">
        <f t="shared" si="12"/>
        <v>1297</v>
      </c>
      <c r="L21" s="39">
        <f t="shared" si="12"/>
        <v>1099</v>
      </c>
      <c r="M21" s="42">
        <f t="shared" si="12"/>
        <v>2396</v>
      </c>
      <c r="N21" s="38">
        <f t="shared" si="12"/>
        <v>1151</v>
      </c>
      <c r="O21" s="39">
        <f t="shared" si="12"/>
        <v>712</v>
      </c>
      <c r="P21" s="40">
        <f t="shared" si="12"/>
        <v>1863</v>
      </c>
      <c r="Q21" s="41">
        <f t="shared" si="12"/>
        <v>10307</v>
      </c>
      <c r="R21" s="39">
        <f t="shared" si="12"/>
        <v>9110</v>
      </c>
      <c r="S21" s="42">
        <f t="shared" si="12"/>
        <v>19417</v>
      </c>
      <c r="T21" s="38">
        <f t="shared" si="12"/>
        <v>5419</v>
      </c>
      <c r="U21" s="39">
        <f t="shared" si="12"/>
        <v>1156</v>
      </c>
      <c r="V21" s="40">
        <f t="shared" si="12"/>
        <v>6575</v>
      </c>
      <c r="W21" s="41">
        <f t="shared" si="12"/>
        <v>15726</v>
      </c>
      <c r="X21" s="39">
        <f t="shared" si="12"/>
        <v>10266</v>
      </c>
      <c r="Y21" s="43">
        <f>S21+V21</f>
        <v>25992</v>
      </c>
      <c r="Z21" s="45"/>
      <c r="AA21" s="45"/>
    </row>
  </sheetData>
  <mergeCells count="14">
    <mergeCell ref="W7:Y7"/>
    <mergeCell ref="A1:Y1"/>
    <mergeCell ref="A2:Y2"/>
    <mergeCell ref="A3:Y3"/>
    <mergeCell ref="A4:Y4"/>
    <mergeCell ref="A5:Y5"/>
    <mergeCell ref="K7:M7"/>
    <mergeCell ref="T7:V7"/>
    <mergeCell ref="Q7:S7"/>
    <mergeCell ref="A7:A8"/>
    <mergeCell ref="B7:D7"/>
    <mergeCell ref="E7:G7"/>
    <mergeCell ref="H7:J7"/>
    <mergeCell ref="N7:P7"/>
  </mergeCells>
  <phoneticPr fontId="3" type="noConversion"/>
  <printOptions horizontalCentered="1" verticalCentered="1"/>
  <pageMargins left="0.59055118110236227" right="0.19685039370078741" top="0.39370078740157483" bottom="0.39370078740157483" header="0.39370078740157483" footer="0.19685039370078741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 Rel Lab (CENTRAL)</vt:lpstr>
      <vt:lpstr>Por Sexo (CENTRAL)</vt:lpstr>
      <vt:lpstr>Por Edad (CENTRAL)</vt:lpstr>
      <vt:lpstr>'Por Edad (CENTRAL)'!Database</vt:lpstr>
      <vt:lpstr>'Por Rel Lab (CENTRAL)'!Database</vt:lpstr>
      <vt:lpstr>'Por Sexo (CENTRAL)'!Database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2018-04-09T19:56:01Z</cp:lastPrinted>
  <dcterms:created xsi:type="dcterms:W3CDTF">2011-03-17T03:35:03Z</dcterms:created>
  <dcterms:modified xsi:type="dcterms:W3CDTF">2018-12-20T21:30:08Z</dcterms:modified>
</cp:coreProperties>
</file>